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yr\Desktop\_munka\ndrhorse\__web\ama\"/>
    </mc:Choice>
  </mc:AlternateContent>
  <xr:revisionPtr revIDLastSave="0" documentId="13_ncr:1_{B05EC1F5-6A2D-4B09-8CB5-7AE8F22595C8}" xr6:coauthVersionLast="47" xr6:coauthVersionMax="47" xr10:uidLastSave="{00000000-0000-0000-0000-000000000000}"/>
  <bookViews>
    <workbookView xWindow="-108" yWindow="-108" windowWidth="23256" windowHeight="12576" activeTab="5" xr2:uid="{421CC6D2-629C-4E78-8863-8CF941C6DC7A}"/>
  </bookViews>
  <sheets>
    <sheet name="osszefuzott" sheetId="1" r:id="rId1"/>
    <sheet name="categoryList" sheetId="24" r:id="rId2"/>
    <sheet name="colorsPivot" sheetId="19" r:id="rId3"/>
    <sheet name="colorsJson" sheetId="17" r:id="rId4"/>
    <sheet name="colorList" sheetId="18" r:id="rId5"/>
    <sheet name="sizes" sheetId="22" r:id="rId6"/>
    <sheet name="sizeList" sheetId="14" r:id="rId7"/>
    <sheet name="markak" sheetId="8" r:id="rId8"/>
  </sheets>
  <calcPr calcId="191028"/>
  <pivotCaches>
    <pivotCache cacheId="0" r:id="rId9"/>
    <pivotCache cacheId="7" r:id="rId10"/>
    <pivotCache cacheId="17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5" i="1" l="1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105" i="22"/>
  <c r="C106" i="22"/>
  <c r="C107" i="22"/>
  <c r="C108" i="22"/>
  <c r="C109" i="22"/>
  <c r="C110" i="22"/>
  <c r="C111" i="22"/>
  <c r="C112" i="22"/>
  <c r="C113" i="22"/>
  <c r="C114" i="22"/>
  <c r="C115" i="22"/>
  <c r="C116" i="22"/>
  <c r="C117" i="22"/>
  <c r="C118" i="22"/>
  <c r="C119" i="22"/>
  <c r="C120" i="22"/>
  <c r="C121" i="22"/>
  <c r="C122" i="22"/>
  <c r="C123" i="22"/>
  <c r="C124" i="22"/>
  <c r="C125" i="22"/>
  <c r="C2" i="22"/>
  <c r="W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Z243" i="1" l="1"/>
  <c r="AA243" i="1"/>
  <c r="AB243" i="1"/>
  <c r="C243" i="1"/>
  <c r="E243" i="1"/>
  <c r="G243" i="1"/>
  <c r="I243" i="1"/>
  <c r="K243" i="1"/>
  <c r="M243" i="1"/>
  <c r="O243" i="1"/>
  <c r="Z244" i="1"/>
  <c r="AA244" i="1"/>
  <c r="AB244" i="1"/>
  <c r="C244" i="1"/>
  <c r="E244" i="1"/>
  <c r="G244" i="1"/>
  <c r="I244" i="1"/>
  <c r="K244" i="1"/>
  <c r="M244" i="1"/>
  <c r="O244" i="1"/>
  <c r="Z245" i="1"/>
  <c r="AA245" i="1"/>
  <c r="AB245" i="1"/>
  <c r="C245" i="1"/>
  <c r="E245" i="1"/>
  <c r="G245" i="1"/>
  <c r="I245" i="1"/>
  <c r="K245" i="1"/>
  <c r="M245" i="1"/>
  <c r="O245" i="1"/>
  <c r="Z246" i="1"/>
  <c r="AA246" i="1"/>
  <c r="AB246" i="1"/>
  <c r="C246" i="1"/>
  <c r="E246" i="1"/>
  <c r="G246" i="1"/>
  <c r="I246" i="1"/>
  <c r="K246" i="1"/>
  <c r="M246" i="1"/>
  <c r="O246" i="1"/>
  <c r="AB217" i="1" l="1"/>
  <c r="AA217" i="1"/>
  <c r="Z217" i="1"/>
  <c r="O217" i="1"/>
  <c r="M217" i="1"/>
  <c r="K217" i="1"/>
  <c r="I217" i="1"/>
  <c r="G217" i="1"/>
  <c r="E217" i="1"/>
  <c r="C217" i="1"/>
  <c r="Z170" i="1"/>
  <c r="AB170" i="1"/>
  <c r="AA170" i="1"/>
  <c r="O170" i="1"/>
  <c r="M170" i="1"/>
  <c r="K170" i="1"/>
  <c r="I170" i="1"/>
  <c r="G170" i="1"/>
  <c r="E170" i="1"/>
  <c r="C170" i="1"/>
  <c r="AB519" i="1"/>
  <c r="AA519" i="1"/>
  <c r="Z519" i="1"/>
  <c r="O519" i="1"/>
  <c r="M519" i="1"/>
  <c r="K519" i="1"/>
  <c r="I519" i="1"/>
  <c r="G519" i="1"/>
  <c r="E519" i="1"/>
  <c r="C519" i="1"/>
  <c r="C655" i="1"/>
  <c r="E655" i="1"/>
  <c r="G655" i="1"/>
  <c r="I655" i="1"/>
  <c r="K655" i="1"/>
  <c r="M655" i="1"/>
  <c r="O655" i="1"/>
  <c r="Z655" i="1"/>
  <c r="AA655" i="1"/>
  <c r="AB655" i="1"/>
  <c r="K200" i="1"/>
  <c r="C202" i="1" l="1"/>
  <c r="C493" i="1"/>
  <c r="C278" i="1"/>
  <c r="C503" i="1"/>
  <c r="C502" i="1"/>
  <c r="C501" i="1"/>
  <c r="C494" i="1"/>
  <c r="C461" i="1"/>
  <c r="C460" i="1"/>
  <c r="C451" i="1"/>
  <c r="C441" i="1"/>
  <c r="C440" i="1"/>
  <c r="C442" i="1"/>
  <c r="C439" i="1"/>
  <c r="C437" i="1"/>
  <c r="C438" i="1"/>
  <c r="C436" i="1"/>
  <c r="C435" i="1"/>
  <c r="C434" i="1"/>
  <c r="C433" i="1"/>
  <c r="C432" i="1"/>
  <c r="C431" i="1"/>
  <c r="C430" i="1"/>
  <c r="C429" i="1"/>
  <c r="C428" i="1"/>
  <c r="C270" i="1"/>
  <c r="C318" i="1"/>
  <c r="C319" i="1"/>
  <c r="C320" i="1"/>
  <c r="C321" i="1"/>
  <c r="C322" i="1"/>
  <c r="C323" i="1"/>
  <c r="C324" i="1"/>
  <c r="C325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200" i="1"/>
  <c r="C203" i="1"/>
  <c r="C201" i="1"/>
  <c r="C210" i="1"/>
  <c r="C209" i="1"/>
  <c r="C204" i="1"/>
  <c r="C208" i="1"/>
  <c r="C205" i="1"/>
  <c r="C206" i="1"/>
  <c r="C207" i="1"/>
  <c r="C498" i="1"/>
  <c r="C499" i="1"/>
  <c r="C500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96" i="1"/>
  <c r="C597" i="1"/>
  <c r="C598" i="1"/>
  <c r="C599" i="1"/>
  <c r="C600" i="1"/>
  <c r="C601" i="1"/>
  <c r="C602" i="1"/>
  <c r="C603" i="1"/>
  <c r="C587" i="1"/>
  <c r="C588" i="1"/>
  <c r="C589" i="1"/>
  <c r="C590" i="1"/>
  <c r="C591" i="1"/>
  <c r="C592" i="1"/>
  <c r="C593" i="1"/>
  <c r="C594" i="1"/>
  <c r="C595" i="1"/>
  <c r="C579" i="1"/>
  <c r="C580" i="1"/>
  <c r="C581" i="1"/>
  <c r="C582" i="1"/>
  <c r="C583" i="1"/>
  <c r="C584" i="1"/>
  <c r="C585" i="1"/>
  <c r="C586" i="1"/>
  <c r="C656" i="1"/>
  <c r="C657" i="1"/>
  <c r="C658" i="1"/>
  <c r="C659" i="1"/>
  <c r="C660" i="1"/>
  <c r="C661" i="1"/>
  <c r="C662" i="1"/>
  <c r="C663" i="1"/>
  <c r="C654" i="1"/>
  <c r="C664" i="1"/>
  <c r="C665" i="1"/>
  <c r="C385" i="1"/>
  <c r="C386" i="1"/>
  <c r="C387" i="1"/>
  <c r="C388" i="1"/>
  <c r="C389" i="1"/>
  <c r="C390" i="1"/>
  <c r="C391" i="1"/>
  <c r="C392" i="1"/>
  <c r="C377" i="1"/>
  <c r="C378" i="1"/>
  <c r="C379" i="1"/>
  <c r="C380" i="1"/>
  <c r="C381" i="1"/>
  <c r="C382" i="1"/>
  <c r="C383" i="1"/>
  <c r="C384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738" i="1"/>
  <c r="C739" i="1"/>
  <c r="C740" i="1"/>
  <c r="C741" i="1"/>
  <c r="C742" i="1"/>
  <c r="C743" i="1"/>
  <c r="C744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21" i="1"/>
  <c r="C722" i="1"/>
  <c r="C723" i="1"/>
  <c r="C644" i="1"/>
  <c r="C645" i="1"/>
  <c r="C646" i="1"/>
  <c r="C647" i="1"/>
  <c r="C648" i="1"/>
  <c r="C649" i="1"/>
  <c r="C650" i="1"/>
  <c r="C651" i="1"/>
  <c r="C652" i="1"/>
  <c r="C653" i="1"/>
  <c r="C634" i="1"/>
  <c r="C635" i="1"/>
  <c r="C636" i="1"/>
  <c r="C637" i="1"/>
  <c r="C638" i="1"/>
  <c r="C639" i="1"/>
  <c r="C640" i="1"/>
  <c r="C641" i="1"/>
  <c r="C642" i="1"/>
  <c r="C643" i="1"/>
  <c r="C624" i="1"/>
  <c r="C625" i="1"/>
  <c r="C626" i="1"/>
  <c r="C627" i="1"/>
  <c r="C628" i="1"/>
  <c r="C629" i="1"/>
  <c r="C630" i="1"/>
  <c r="C631" i="1"/>
  <c r="C632" i="1"/>
  <c r="C633" i="1"/>
  <c r="C680" i="1"/>
  <c r="C681" i="1"/>
  <c r="C682" i="1"/>
  <c r="C683" i="1"/>
  <c r="C684" i="1"/>
  <c r="C685" i="1"/>
  <c r="C686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553" i="1"/>
  <c r="C551" i="1"/>
  <c r="C552" i="1"/>
  <c r="C479" i="1"/>
  <c r="C480" i="1"/>
  <c r="C481" i="1"/>
  <c r="C457" i="1"/>
  <c r="C458" i="1"/>
  <c r="C459" i="1"/>
  <c r="C484" i="1"/>
  <c r="C485" i="1"/>
  <c r="C486" i="1"/>
  <c r="C487" i="1"/>
  <c r="C488" i="1"/>
  <c r="C489" i="1"/>
  <c r="C490" i="1"/>
  <c r="C491" i="1"/>
  <c r="C492" i="1"/>
  <c r="C444" i="1"/>
  <c r="C445" i="1"/>
  <c r="C443" i="1"/>
  <c r="C521" i="1"/>
  <c r="C536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13" i="1"/>
  <c r="C520" i="1"/>
  <c r="C514" i="1"/>
  <c r="C518" i="1"/>
  <c r="C517" i="1"/>
  <c r="C515" i="1"/>
  <c r="C512" i="1"/>
  <c r="C511" i="1"/>
  <c r="C516" i="1"/>
  <c r="C510" i="1"/>
  <c r="C279" i="1"/>
  <c r="C280" i="1"/>
  <c r="C281" i="1"/>
  <c r="C277" i="1"/>
  <c r="C477" i="1"/>
  <c r="C478" i="1"/>
  <c r="C450" i="1"/>
  <c r="C190" i="1"/>
  <c r="C191" i="1"/>
  <c r="C192" i="1"/>
  <c r="C193" i="1"/>
  <c r="C194" i="1"/>
  <c r="C195" i="1"/>
  <c r="C196" i="1"/>
  <c r="C197" i="1"/>
  <c r="C198" i="1"/>
  <c r="C199" i="1"/>
  <c r="C189" i="1"/>
  <c r="C188" i="1"/>
  <c r="C187" i="1"/>
  <c r="C186" i="1"/>
  <c r="C185" i="1"/>
  <c r="C184" i="1"/>
  <c r="C183" i="1"/>
  <c r="C182" i="1"/>
  <c r="C181" i="1"/>
  <c r="C180" i="1"/>
  <c r="C171" i="1"/>
  <c r="C172" i="1"/>
  <c r="C173" i="1"/>
  <c r="C174" i="1"/>
  <c r="C175" i="1"/>
  <c r="C176" i="1"/>
  <c r="C177" i="1"/>
  <c r="C178" i="1"/>
  <c r="C179" i="1"/>
  <c r="C418" i="1"/>
  <c r="C417" i="1"/>
  <c r="C419" i="1"/>
  <c r="C156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508" i="1"/>
  <c r="C509" i="1"/>
  <c r="C447" i="1"/>
  <c r="C446" i="1"/>
  <c r="C456" i="1"/>
  <c r="C455" i="1"/>
  <c r="C454" i="1"/>
  <c r="C453" i="1"/>
  <c r="C452" i="1"/>
  <c r="C449" i="1"/>
  <c r="C448" i="1"/>
  <c r="C271" i="1"/>
  <c r="C272" i="1"/>
  <c r="C273" i="1"/>
  <c r="C274" i="1"/>
  <c r="C259" i="1"/>
  <c r="C260" i="1"/>
  <c r="C261" i="1"/>
  <c r="C262" i="1"/>
  <c r="C263" i="1"/>
  <c r="C254" i="1"/>
  <c r="C255" i="1"/>
  <c r="C256" i="1"/>
  <c r="C257" i="1"/>
  <c r="C258" i="1"/>
  <c r="C275" i="1"/>
  <c r="C276" i="1"/>
  <c r="C268" i="1"/>
  <c r="C269" i="1"/>
  <c r="C216" i="1"/>
  <c r="C211" i="1"/>
  <c r="C212" i="1"/>
  <c r="C249" i="1"/>
  <c r="C250" i="1"/>
  <c r="C251" i="1"/>
  <c r="C252" i="1"/>
  <c r="C253" i="1"/>
  <c r="C242" i="1"/>
  <c r="C247" i="1"/>
  <c r="C248" i="1"/>
  <c r="C224" i="1"/>
  <c r="C225" i="1"/>
  <c r="C226" i="1"/>
  <c r="C227" i="1"/>
  <c r="C228" i="1"/>
  <c r="C229" i="1"/>
  <c r="C218" i="1"/>
  <c r="C219" i="1"/>
  <c r="C220" i="1"/>
  <c r="C221" i="1"/>
  <c r="C222" i="1"/>
  <c r="C223" i="1"/>
  <c r="C214" i="1"/>
  <c r="C213" i="1"/>
  <c r="C215" i="1"/>
  <c r="C471" i="1"/>
  <c r="C472" i="1"/>
  <c r="C473" i="1"/>
  <c r="C474" i="1"/>
  <c r="C475" i="1"/>
  <c r="C476" i="1"/>
  <c r="C236" i="1"/>
  <c r="C237" i="1"/>
  <c r="C238" i="1"/>
  <c r="C239" i="1"/>
  <c r="C240" i="1"/>
  <c r="C241" i="1"/>
  <c r="C232" i="1"/>
  <c r="C233" i="1"/>
  <c r="C234" i="1"/>
  <c r="C235" i="1"/>
  <c r="C230" i="1"/>
  <c r="C231" i="1"/>
  <c r="C470" i="1"/>
  <c r="C469" i="1"/>
  <c r="C468" i="1"/>
  <c r="C462" i="1"/>
  <c r="C463" i="1"/>
  <c r="C464" i="1"/>
  <c r="C465" i="1"/>
  <c r="C466" i="1"/>
  <c r="C467" i="1"/>
  <c r="C496" i="1"/>
  <c r="C497" i="1"/>
  <c r="C154" i="1"/>
  <c r="C155" i="1"/>
  <c r="C136" i="1"/>
  <c r="C137" i="1"/>
  <c r="C138" i="1"/>
  <c r="C126" i="1"/>
  <c r="C127" i="1"/>
  <c r="C125" i="1"/>
  <c r="C124" i="1"/>
  <c r="C134" i="1"/>
  <c r="C135" i="1"/>
  <c r="C133" i="1"/>
  <c r="C132" i="1"/>
  <c r="C131" i="1"/>
  <c r="C130" i="1"/>
  <c r="C550" i="1"/>
  <c r="C549" i="1"/>
  <c r="C548" i="1"/>
  <c r="C547" i="1"/>
  <c r="C139" i="1"/>
  <c r="C546" i="1"/>
  <c r="C545" i="1"/>
  <c r="C265" i="1"/>
  <c r="C266" i="1"/>
  <c r="C267" i="1"/>
  <c r="C264" i="1"/>
  <c r="C746" i="1"/>
  <c r="C745" i="1"/>
  <c r="C427" i="1"/>
  <c r="C426" i="1"/>
  <c r="C425" i="1"/>
  <c r="C424" i="1"/>
  <c r="C423" i="1"/>
  <c r="C422" i="1"/>
  <c r="C421" i="1"/>
  <c r="C420" i="1"/>
  <c r="C129" i="1"/>
  <c r="C128" i="1"/>
  <c r="C506" i="1"/>
  <c r="C504" i="1"/>
  <c r="C505" i="1"/>
  <c r="C495" i="1"/>
  <c r="C482" i="1"/>
  <c r="C152" i="1"/>
  <c r="C153" i="1"/>
  <c r="C150" i="1"/>
  <c r="C151" i="1"/>
  <c r="C147" i="1"/>
  <c r="C148" i="1"/>
  <c r="C146" i="1"/>
  <c r="C145" i="1"/>
  <c r="C144" i="1"/>
  <c r="C143" i="1"/>
  <c r="C142" i="1"/>
  <c r="C141" i="1"/>
  <c r="C149" i="1"/>
  <c r="C140" i="1"/>
  <c r="C483" i="1"/>
  <c r="C507" i="1"/>
  <c r="C720" i="1"/>
  <c r="C719" i="1"/>
  <c r="C718" i="1"/>
  <c r="C717" i="1"/>
  <c r="C716" i="1"/>
  <c r="C715" i="1"/>
  <c r="C714" i="1"/>
  <c r="C713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16" i="1"/>
  <c r="C317" i="1"/>
  <c r="C313" i="1"/>
  <c r="C314" i="1"/>
  <c r="C315" i="1"/>
  <c r="C309" i="1"/>
  <c r="C310" i="1"/>
  <c r="C311" i="1"/>
  <c r="C312" i="1"/>
  <c r="C306" i="1"/>
  <c r="C307" i="1"/>
  <c r="C308" i="1"/>
  <c r="C303" i="1"/>
  <c r="C304" i="1"/>
  <c r="C305" i="1"/>
  <c r="C300" i="1"/>
  <c r="C301" i="1"/>
  <c r="C302" i="1"/>
  <c r="C297" i="1"/>
  <c r="C298" i="1"/>
  <c r="C299" i="1"/>
  <c r="C294" i="1"/>
  <c r="C295" i="1"/>
  <c r="C296" i="1"/>
  <c r="C291" i="1"/>
  <c r="C292" i="1"/>
  <c r="C293" i="1"/>
  <c r="C288" i="1"/>
  <c r="C289" i="1"/>
  <c r="C290" i="1"/>
  <c r="C285" i="1"/>
  <c r="C286" i="1"/>
  <c r="C287" i="1"/>
  <c r="C282" i="1"/>
  <c r="C283" i="1"/>
  <c r="C284" i="1"/>
  <c r="C544" i="1"/>
  <c r="C543" i="1"/>
  <c r="C542" i="1"/>
  <c r="C541" i="1"/>
  <c r="C540" i="1"/>
  <c r="C539" i="1"/>
  <c r="C538" i="1"/>
  <c r="C537" i="1"/>
  <c r="M506" i="1"/>
  <c r="K202" i="1" l="1"/>
  <c r="K134" i="1"/>
  <c r="K135" i="1"/>
  <c r="K137" i="1"/>
  <c r="K138" i="1"/>
  <c r="K126" i="1"/>
  <c r="K127" i="1"/>
  <c r="K125" i="1"/>
  <c r="K124" i="1"/>
  <c r="K496" i="1"/>
  <c r="K497" i="1"/>
  <c r="K550" i="1" l="1"/>
  <c r="E149" i="1"/>
  <c r="K128" i="1"/>
  <c r="E509" i="1" l="1"/>
  <c r="Z438" i="1"/>
  <c r="K544" i="1"/>
  <c r="I720" i="1" l="1"/>
  <c r="E693" i="1"/>
  <c r="E694" i="1"/>
  <c r="E695" i="1"/>
  <c r="E696" i="1"/>
  <c r="E697" i="1"/>
  <c r="E698" i="1"/>
  <c r="E699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96" i="1"/>
  <c r="E597" i="1"/>
  <c r="E598" i="1"/>
  <c r="E599" i="1"/>
  <c r="E600" i="1"/>
  <c r="E601" i="1"/>
  <c r="E602" i="1"/>
  <c r="E603" i="1"/>
  <c r="E587" i="1"/>
  <c r="E588" i="1"/>
  <c r="E589" i="1"/>
  <c r="E590" i="1"/>
  <c r="E591" i="1"/>
  <c r="E592" i="1"/>
  <c r="E593" i="1"/>
  <c r="E594" i="1"/>
  <c r="E595" i="1"/>
  <c r="E579" i="1"/>
  <c r="E580" i="1"/>
  <c r="E581" i="1"/>
  <c r="E582" i="1"/>
  <c r="E583" i="1"/>
  <c r="E584" i="1"/>
  <c r="E585" i="1"/>
  <c r="E586" i="1"/>
  <c r="E656" i="1"/>
  <c r="E657" i="1"/>
  <c r="E658" i="1"/>
  <c r="E659" i="1"/>
  <c r="E660" i="1"/>
  <c r="E661" i="1"/>
  <c r="E662" i="1"/>
  <c r="E663" i="1"/>
  <c r="E654" i="1"/>
  <c r="E664" i="1"/>
  <c r="E665" i="1"/>
  <c r="E385" i="1"/>
  <c r="E386" i="1"/>
  <c r="E387" i="1"/>
  <c r="E388" i="1"/>
  <c r="E389" i="1"/>
  <c r="E390" i="1"/>
  <c r="E391" i="1"/>
  <c r="E392" i="1"/>
  <c r="E377" i="1"/>
  <c r="E378" i="1"/>
  <c r="E379" i="1"/>
  <c r="E380" i="1"/>
  <c r="E381" i="1"/>
  <c r="E382" i="1"/>
  <c r="E383" i="1"/>
  <c r="E384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738" i="1"/>
  <c r="E739" i="1"/>
  <c r="E740" i="1"/>
  <c r="E741" i="1"/>
  <c r="E742" i="1"/>
  <c r="E743" i="1"/>
  <c r="E744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21" i="1"/>
  <c r="E722" i="1"/>
  <c r="E723" i="1"/>
  <c r="E644" i="1"/>
  <c r="E645" i="1"/>
  <c r="E646" i="1"/>
  <c r="E647" i="1"/>
  <c r="E648" i="1"/>
  <c r="E649" i="1"/>
  <c r="E650" i="1"/>
  <c r="E651" i="1"/>
  <c r="E652" i="1"/>
  <c r="E653" i="1"/>
  <c r="E634" i="1"/>
  <c r="E635" i="1"/>
  <c r="E636" i="1"/>
  <c r="E637" i="1"/>
  <c r="E638" i="1"/>
  <c r="E639" i="1"/>
  <c r="E640" i="1"/>
  <c r="E641" i="1"/>
  <c r="E642" i="1"/>
  <c r="E643" i="1"/>
  <c r="E624" i="1"/>
  <c r="E625" i="1"/>
  <c r="E626" i="1"/>
  <c r="E627" i="1"/>
  <c r="E628" i="1"/>
  <c r="E629" i="1"/>
  <c r="E630" i="1"/>
  <c r="E631" i="1"/>
  <c r="E632" i="1"/>
  <c r="E633" i="1"/>
  <c r="E680" i="1"/>
  <c r="E681" i="1"/>
  <c r="E682" i="1"/>
  <c r="E683" i="1"/>
  <c r="E684" i="1"/>
  <c r="E685" i="1"/>
  <c r="E686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553" i="1"/>
  <c r="E551" i="1"/>
  <c r="E552" i="1"/>
  <c r="E479" i="1"/>
  <c r="E480" i="1"/>
  <c r="E481" i="1"/>
  <c r="E457" i="1"/>
  <c r="E458" i="1"/>
  <c r="E459" i="1"/>
  <c r="E484" i="1"/>
  <c r="E485" i="1"/>
  <c r="E486" i="1"/>
  <c r="E487" i="1"/>
  <c r="E488" i="1"/>
  <c r="E489" i="1"/>
  <c r="E490" i="1"/>
  <c r="E491" i="1"/>
  <c r="E492" i="1"/>
  <c r="E444" i="1"/>
  <c r="E445" i="1"/>
  <c r="E443" i="1"/>
  <c r="E521" i="1"/>
  <c r="E536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13" i="1"/>
  <c r="E520" i="1"/>
  <c r="E514" i="1"/>
  <c r="E518" i="1"/>
  <c r="E517" i="1"/>
  <c r="E515" i="1"/>
  <c r="E512" i="1"/>
  <c r="E511" i="1"/>
  <c r="E516" i="1"/>
  <c r="E510" i="1"/>
  <c r="E279" i="1"/>
  <c r="E280" i="1"/>
  <c r="E281" i="1"/>
  <c r="E277" i="1"/>
  <c r="E477" i="1"/>
  <c r="E478" i="1"/>
  <c r="E450" i="1"/>
  <c r="E190" i="1"/>
  <c r="E191" i="1"/>
  <c r="E192" i="1"/>
  <c r="E193" i="1"/>
  <c r="E194" i="1"/>
  <c r="E195" i="1"/>
  <c r="E196" i="1"/>
  <c r="E197" i="1"/>
  <c r="E198" i="1"/>
  <c r="E199" i="1"/>
  <c r="E189" i="1"/>
  <c r="E188" i="1"/>
  <c r="E187" i="1"/>
  <c r="E186" i="1"/>
  <c r="E185" i="1"/>
  <c r="E184" i="1"/>
  <c r="E183" i="1"/>
  <c r="E182" i="1"/>
  <c r="E181" i="1"/>
  <c r="E180" i="1"/>
  <c r="E171" i="1"/>
  <c r="E172" i="1"/>
  <c r="E173" i="1"/>
  <c r="E174" i="1"/>
  <c r="E175" i="1"/>
  <c r="E176" i="1"/>
  <c r="E177" i="1"/>
  <c r="E178" i="1"/>
  <c r="E179" i="1"/>
  <c r="E418" i="1"/>
  <c r="E417" i="1"/>
  <c r="E419" i="1"/>
  <c r="E156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508" i="1"/>
  <c r="E447" i="1"/>
  <c r="E446" i="1"/>
  <c r="E456" i="1"/>
  <c r="E455" i="1"/>
  <c r="E454" i="1"/>
  <c r="E453" i="1"/>
  <c r="E452" i="1"/>
  <c r="E449" i="1"/>
  <c r="E448" i="1"/>
  <c r="E271" i="1"/>
  <c r="E272" i="1"/>
  <c r="E273" i="1"/>
  <c r="E274" i="1"/>
  <c r="E259" i="1"/>
  <c r="E260" i="1"/>
  <c r="E261" i="1"/>
  <c r="E262" i="1"/>
  <c r="E263" i="1"/>
  <c r="E254" i="1"/>
  <c r="E255" i="1"/>
  <c r="E256" i="1"/>
  <c r="E257" i="1"/>
  <c r="E258" i="1"/>
  <c r="E275" i="1"/>
  <c r="E276" i="1"/>
  <c r="E268" i="1"/>
  <c r="E269" i="1"/>
  <c r="E216" i="1"/>
  <c r="E211" i="1"/>
  <c r="E212" i="1"/>
  <c r="E249" i="1"/>
  <c r="E250" i="1"/>
  <c r="E251" i="1"/>
  <c r="E252" i="1"/>
  <c r="E253" i="1"/>
  <c r="E242" i="1"/>
  <c r="E247" i="1"/>
  <c r="E248" i="1"/>
  <c r="E224" i="1"/>
  <c r="E225" i="1"/>
  <c r="E226" i="1"/>
  <c r="E227" i="1"/>
  <c r="E228" i="1"/>
  <c r="E229" i="1"/>
  <c r="E218" i="1"/>
  <c r="E219" i="1"/>
  <c r="E220" i="1"/>
  <c r="E221" i="1"/>
  <c r="E222" i="1"/>
  <c r="E223" i="1"/>
  <c r="E214" i="1"/>
  <c r="E213" i="1"/>
  <c r="E215" i="1"/>
  <c r="E471" i="1"/>
  <c r="E472" i="1"/>
  <c r="E473" i="1"/>
  <c r="E474" i="1"/>
  <c r="E475" i="1"/>
  <c r="E476" i="1"/>
  <c r="E236" i="1"/>
  <c r="E237" i="1"/>
  <c r="E238" i="1"/>
  <c r="E239" i="1"/>
  <c r="E240" i="1"/>
  <c r="E241" i="1"/>
  <c r="E232" i="1"/>
  <c r="E233" i="1"/>
  <c r="E234" i="1"/>
  <c r="E235" i="1"/>
  <c r="E230" i="1"/>
  <c r="E231" i="1"/>
  <c r="E470" i="1"/>
  <c r="E469" i="1"/>
  <c r="E468" i="1"/>
  <c r="E462" i="1"/>
  <c r="E463" i="1"/>
  <c r="E464" i="1"/>
  <c r="E465" i="1"/>
  <c r="E466" i="1"/>
  <c r="E467" i="1"/>
  <c r="E496" i="1"/>
  <c r="E497" i="1"/>
  <c r="E154" i="1"/>
  <c r="E155" i="1"/>
  <c r="E136" i="1"/>
  <c r="E137" i="1"/>
  <c r="E138" i="1"/>
  <c r="E126" i="1"/>
  <c r="E127" i="1"/>
  <c r="E125" i="1"/>
  <c r="E124" i="1"/>
  <c r="E202" i="1"/>
  <c r="E134" i="1"/>
  <c r="E135" i="1"/>
  <c r="E133" i="1"/>
  <c r="E132" i="1"/>
  <c r="E131" i="1"/>
  <c r="E130" i="1"/>
  <c r="E550" i="1"/>
  <c r="E549" i="1"/>
  <c r="E548" i="1"/>
  <c r="E547" i="1"/>
  <c r="E139" i="1"/>
  <c r="E546" i="1"/>
  <c r="E545" i="1"/>
  <c r="E265" i="1"/>
  <c r="E266" i="1"/>
  <c r="E267" i="1"/>
  <c r="E264" i="1"/>
  <c r="E746" i="1"/>
  <c r="E745" i="1"/>
  <c r="E427" i="1"/>
  <c r="E426" i="1"/>
  <c r="E425" i="1"/>
  <c r="E424" i="1"/>
  <c r="E423" i="1"/>
  <c r="E422" i="1"/>
  <c r="E421" i="1"/>
  <c r="E420" i="1"/>
  <c r="E129" i="1"/>
  <c r="E128" i="1"/>
  <c r="E506" i="1"/>
  <c r="E504" i="1"/>
  <c r="E505" i="1"/>
  <c r="E495" i="1"/>
  <c r="E482" i="1"/>
  <c r="E152" i="1"/>
  <c r="E153" i="1"/>
  <c r="E150" i="1"/>
  <c r="E151" i="1"/>
  <c r="E147" i="1"/>
  <c r="E148" i="1"/>
  <c r="E146" i="1"/>
  <c r="E145" i="1"/>
  <c r="E144" i="1"/>
  <c r="E143" i="1"/>
  <c r="E142" i="1"/>
  <c r="E141" i="1"/>
  <c r="E140" i="1"/>
  <c r="E483" i="1"/>
  <c r="E507" i="1"/>
  <c r="E720" i="1"/>
  <c r="E719" i="1"/>
  <c r="E718" i="1"/>
  <c r="E717" i="1"/>
  <c r="E716" i="1"/>
  <c r="E715" i="1"/>
  <c r="E714" i="1"/>
  <c r="E713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16" i="1"/>
  <c r="E317" i="1"/>
  <c r="E313" i="1"/>
  <c r="E314" i="1"/>
  <c r="E315" i="1"/>
  <c r="E309" i="1"/>
  <c r="E310" i="1"/>
  <c r="E311" i="1"/>
  <c r="E312" i="1"/>
  <c r="E306" i="1"/>
  <c r="E307" i="1"/>
  <c r="E308" i="1"/>
  <c r="E303" i="1"/>
  <c r="E304" i="1"/>
  <c r="E305" i="1"/>
  <c r="E300" i="1"/>
  <c r="E301" i="1"/>
  <c r="E302" i="1"/>
  <c r="E297" i="1"/>
  <c r="E298" i="1"/>
  <c r="E299" i="1"/>
  <c r="E294" i="1"/>
  <c r="E295" i="1"/>
  <c r="E296" i="1"/>
  <c r="E291" i="1"/>
  <c r="E292" i="1"/>
  <c r="E293" i="1"/>
  <c r="E288" i="1"/>
  <c r="E289" i="1"/>
  <c r="E290" i="1"/>
  <c r="E285" i="1"/>
  <c r="E286" i="1"/>
  <c r="E287" i="1"/>
  <c r="E282" i="1"/>
  <c r="E283" i="1"/>
  <c r="E284" i="1"/>
  <c r="E544" i="1"/>
  <c r="E543" i="1"/>
  <c r="E542" i="1"/>
  <c r="E541" i="1"/>
  <c r="E540" i="1"/>
  <c r="E539" i="1"/>
  <c r="E538" i="1"/>
  <c r="E537" i="1"/>
  <c r="G693" i="1"/>
  <c r="G694" i="1"/>
  <c r="G695" i="1"/>
  <c r="G696" i="1"/>
  <c r="G697" i="1"/>
  <c r="G698" i="1"/>
  <c r="G699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96" i="1"/>
  <c r="G597" i="1"/>
  <c r="G598" i="1"/>
  <c r="G599" i="1"/>
  <c r="G600" i="1"/>
  <c r="G601" i="1"/>
  <c r="G602" i="1"/>
  <c r="G603" i="1"/>
  <c r="G587" i="1"/>
  <c r="G588" i="1"/>
  <c r="G589" i="1"/>
  <c r="G590" i="1"/>
  <c r="G591" i="1"/>
  <c r="G592" i="1"/>
  <c r="G593" i="1"/>
  <c r="G594" i="1"/>
  <c r="G595" i="1"/>
  <c r="G579" i="1"/>
  <c r="G580" i="1"/>
  <c r="G581" i="1"/>
  <c r="G582" i="1"/>
  <c r="G583" i="1"/>
  <c r="G584" i="1"/>
  <c r="G585" i="1"/>
  <c r="G586" i="1"/>
  <c r="G656" i="1"/>
  <c r="G657" i="1"/>
  <c r="G658" i="1"/>
  <c r="G659" i="1"/>
  <c r="G660" i="1"/>
  <c r="G661" i="1"/>
  <c r="G662" i="1"/>
  <c r="G663" i="1"/>
  <c r="G654" i="1"/>
  <c r="G664" i="1"/>
  <c r="G665" i="1"/>
  <c r="G385" i="1"/>
  <c r="G386" i="1"/>
  <c r="G387" i="1"/>
  <c r="G388" i="1"/>
  <c r="G389" i="1"/>
  <c r="G390" i="1"/>
  <c r="G391" i="1"/>
  <c r="G392" i="1"/>
  <c r="G377" i="1"/>
  <c r="G378" i="1"/>
  <c r="G379" i="1"/>
  <c r="G380" i="1"/>
  <c r="G381" i="1"/>
  <c r="G382" i="1"/>
  <c r="G383" i="1"/>
  <c r="G384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738" i="1"/>
  <c r="G739" i="1"/>
  <c r="G740" i="1"/>
  <c r="G741" i="1"/>
  <c r="G742" i="1"/>
  <c r="G743" i="1"/>
  <c r="G744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21" i="1"/>
  <c r="G722" i="1"/>
  <c r="G723" i="1"/>
  <c r="G644" i="1"/>
  <c r="G645" i="1"/>
  <c r="G646" i="1"/>
  <c r="G647" i="1"/>
  <c r="G648" i="1"/>
  <c r="G649" i="1"/>
  <c r="G650" i="1"/>
  <c r="G651" i="1"/>
  <c r="G652" i="1"/>
  <c r="G653" i="1"/>
  <c r="G634" i="1"/>
  <c r="G635" i="1"/>
  <c r="G636" i="1"/>
  <c r="G637" i="1"/>
  <c r="G638" i="1"/>
  <c r="G639" i="1"/>
  <c r="G640" i="1"/>
  <c r="G641" i="1"/>
  <c r="G642" i="1"/>
  <c r="G643" i="1"/>
  <c r="G624" i="1"/>
  <c r="G625" i="1"/>
  <c r="G626" i="1"/>
  <c r="G627" i="1"/>
  <c r="G628" i="1"/>
  <c r="G629" i="1"/>
  <c r="G630" i="1"/>
  <c r="G631" i="1"/>
  <c r="G632" i="1"/>
  <c r="G633" i="1"/>
  <c r="G680" i="1"/>
  <c r="G681" i="1"/>
  <c r="G682" i="1"/>
  <c r="G683" i="1"/>
  <c r="G684" i="1"/>
  <c r="G685" i="1"/>
  <c r="G686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553" i="1"/>
  <c r="G551" i="1"/>
  <c r="G552" i="1"/>
  <c r="G479" i="1"/>
  <c r="G480" i="1"/>
  <c r="G481" i="1"/>
  <c r="G457" i="1"/>
  <c r="G458" i="1"/>
  <c r="G459" i="1"/>
  <c r="G484" i="1"/>
  <c r="G485" i="1"/>
  <c r="G486" i="1"/>
  <c r="G487" i="1"/>
  <c r="G488" i="1"/>
  <c r="G489" i="1"/>
  <c r="G490" i="1"/>
  <c r="G491" i="1"/>
  <c r="G492" i="1"/>
  <c r="G444" i="1"/>
  <c r="G445" i="1"/>
  <c r="G443" i="1"/>
  <c r="G521" i="1"/>
  <c r="G536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13" i="1"/>
  <c r="G520" i="1"/>
  <c r="G514" i="1"/>
  <c r="G518" i="1"/>
  <c r="G517" i="1"/>
  <c r="G515" i="1"/>
  <c r="G512" i="1"/>
  <c r="G511" i="1"/>
  <c r="G516" i="1"/>
  <c r="G510" i="1"/>
  <c r="G279" i="1"/>
  <c r="G280" i="1"/>
  <c r="G281" i="1"/>
  <c r="G277" i="1"/>
  <c r="G477" i="1"/>
  <c r="G478" i="1"/>
  <c r="G450" i="1"/>
  <c r="G190" i="1"/>
  <c r="G191" i="1"/>
  <c r="G192" i="1"/>
  <c r="G193" i="1"/>
  <c r="G194" i="1"/>
  <c r="G195" i="1"/>
  <c r="G196" i="1"/>
  <c r="G197" i="1"/>
  <c r="G198" i="1"/>
  <c r="G199" i="1"/>
  <c r="G189" i="1"/>
  <c r="G188" i="1"/>
  <c r="G187" i="1"/>
  <c r="G186" i="1"/>
  <c r="G185" i="1"/>
  <c r="G184" i="1"/>
  <c r="G183" i="1"/>
  <c r="G182" i="1"/>
  <c r="G181" i="1"/>
  <c r="G180" i="1"/>
  <c r="G171" i="1"/>
  <c r="G172" i="1"/>
  <c r="G173" i="1"/>
  <c r="G174" i="1"/>
  <c r="G175" i="1"/>
  <c r="G176" i="1"/>
  <c r="G177" i="1"/>
  <c r="G178" i="1"/>
  <c r="G179" i="1"/>
  <c r="G418" i="1"/>
  <c r="G417" i="1"/>
  <c r="G419" i="1"/>
  <c r="G156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508" i="1"/>
  <c r="G509" i="1"/>
  <c r="G447" i="1"/>
  <c r="G446" i="1"/>
  <c r="G456" i="1"/>
  <c r="G455" i="1"/>
  <c r="G454" i="1"/>
  <c r="G453" i="1"/>
  <c r="G452" i="1"/>
  <c r="G449" i="1"/>
  <c r="G448" i="1"/>
  <c r="G271" i="1"/>
  <c r="G272" i="1"/>
  <c r="G273" i="1"/>
  <c r="G274" i="1"/>
  <c r="G259" i="1"/>
  <c r="G260" i="1"/>
  <c r="G261" i="1"/>
  <c r="G262" i="1"/>
  <c r="G263" i="1"/>
  <c r="G254" i="1"/>
  <c r="G255" i="1"/>
  <c r="G256" i="1"/>
  <c r="G257" i="1"/>
  <c r="G258" i="1"/>
  <c r="G275" i="1"/>
  <c r="G276" i="1"/>
  <c r="G268" i="1"/>
  <c r="G269" i="1"/>
  <c r="G216" i="1"/>
  <c r="G211" i="1"/>
  <c r="G212" i="1"/>
  <c r="G249" i="1"/>
  <c r="G250" i="1"/>
  <c r="G251" i="1"/>
  <c r="G252" i="1"/>
  <c r="G253" i="1"/>
  <c r="G242" i="1"/>
  <c r="G247" i="1"/>
  <c r="G248" i="1"/>
  <c r="G224" i="1"/>
  <c r="G225" i="1"/>
  <c r="G226" i="1"/>
  <c r="G227" i="1"/>
  <c r="G228" i="1"/>
  <c r="G229" i="1"/>
  <c r="G218" i="1"/>
  <c r="G219" i="1"/>
  <c r="G220" i="1"/>
  <c r="G221" i="1"/>
  <c r="G222" i="1"/>
  <c r="G223" i="1"/>
  <c r="G214" i="1"/>
  <c r="G213" i="1"/>
  <c r="G215" i="1"/>
  <c r="G471" i="1"/>
  <c r="G472" i="1"/>
  <c r="G473" i="1"/>
  <c r="G474" i="1"/>
  <c r="G475" i="1"/>
  <c r="G476" i="1"/>
  <c r="G236" i="1"/>
  <c r="G237" i="1"/>
  <c r="G238" i="1"/>
  <c r="G239" i="1"/>
  <c r="G240" i="1"/>
  <c r="G241" i="1"/>
  <c r="G232" i="1"/>
  <c r="G233" i="1"/>
  <c r="G234" i="1"/>
  <c r="G235" i="1"/>
  <c r="G230" i="1"/>
  <c r="G231" i="1"/>
  <c r="G470" i="1"/>
  <c r="G469" i="1"/>
  <c r="G468" i="1"/>
  <c r="G462" i="1"/>
  <c r="G463" i="1"/>
  <c r="G464" i="1"/>
  <c r="G465" i="1"/>
  <c r="G466" i="1"/>
  <c r="G467" i="1"/>
  <c r="G496" i="1"/>
  <c r="G497" i="1"/>
  <c r="G154" i="1"/>
  <c r="G155" i="1"/>
  <c r="G136" i="1"/>
  <c r="G137" i="1"/>
  <c r="G138" i="1"/>
  <c r="G126" i="1"/>
  <c r="G127" i="1"/>
  <c r="G125" i="1"/>
  <c r="G124" i="1"/>
  <c r="G202" i="1"/>
  <c r="G134" i="1"/>
  <c r="G135" i="1"/>
  <c r="G133" i="1"/>
  <c r="G132" i="1"/>
  <c r="G131" i="1"/>
  <c r="G130" i="1"/>
  <c r="G550" i="1"/>
  <c r="G549" i="1"/>
  <c r="G548" i="1"/>
  <c r="G547" i="1"/>
  <c r="G139" i="1"/>
  <c r="G546" i="1"/>
  <c r="G545" i="1"/>
  <c r="G265" i="1"/>
  <c r="G266" i="1"/>
  <c r="G267" i="1"/>
  <c r="G264" i="1"/>
  <c r="G746" i="1"/>
  <c r="G745" i="1"/>
  <c r="G427" i="1"/>
  <c r="G426" i="1"/>
  <c r="G425" i="1"/>
  <c r="G424" i="1"/>
  <c r="G423" i="1"/>
  <c r="G422" i="1"/>
  <c r="G421" i="1"/>
  <c r="G420" i="1"/>
  <c r="G129" i="1"/>
  <c r="G128" i="1"/>
  <c r="G506" i="1"/>
  <c r="G504" i="1"/>
  <c r="G505" i="1"/>
  <c r="G495" i="1"/>
  <c r="G482" i="1"/>
  <c r="G152" i="1"/>
  <c r="G153" i="1"/>
  <c r="G150" i="1"/>
  <c r="G151" i="1"/>
  <c r="G147" i="1"/>
  <c r="G148" i="1"/>
  <c r="G146" i="1"/>
  <c r="G145" i="1"/>
  <c r="G144" i="1"/>
  <c r="G143" i="1"/>
  <c r="G142" i="1"/>
  <c r="G141" i="1"/>
  <c r="G149" i="1"/>
  <c r="G140" i="1"/>
  <c r="G483" i="1"/>
  <c r="G507" i="1"/>
  <c r="G720" i="1"/>
  <c r="G719" i="1"/>
  <c r="G718" i="1"/>
  <c r="G717" i="1"/>
  <c r="G716" i="1"/>
  <c r="G715" i="1"/>
  <c r="G714" i="1"/>
  <c r="G713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16" i="1"/>
  <c r="G317" i="1"/>
  <c r="G313" i="1"/>
  <c r="G314" i="1"/>
  <c r="G315" i="1"/>
  <c r="G309" i="1"/>
  <c r="G310" i="1"/>
  <c r="G311" i="1"/>
  <c r="G312" i="1"/>
  <c r="G306" i="1"/>
  <c r="G307" i="1"/>
  <c r="G308" i="1"/>
  <c r="G303" i="1"/>
  <c r="G304" i="1"/>
  <c r="G305" i="1"/>
  <c r="G300" i="1"/>
  <c r="G301" i="1"/>
  <c r="G302" i="1"/>
  <c r="G297" i="1"/>
  <c r="G298" i="1"/>
  <c r="G299" i="1"/>
  <c r="G294" i="1"/>
  <c r="G295" i="1"/>
  <c r="G296" i="1"/>
  <c r="G291" i="1"/>
  <c r="G292" i="1"/>
  <c r="G293" i="1"/>
  <c r="G288" i="1"/>
  <c r="G289" i="1"/>
  <c r="G290" i="1"/>
  <c r="G285" i="1"/>
  <c r="G286" i="1"/>
  <c r="G287" i="1"/>
  <c r="G282" i="1"/>
  <c r="G283" i="1"/>
  <c r="G284" i="1"/>
  <c r="G544" i="1"/>
  <c r="G543" i="1"/>
  <c r="G542" i="1"/>
  <c r="G541" i="1"/>
  <c r="G540" i="1"/>
  <c r="G539" i="1"/>
  <c r="G538" i="1"/>
  <c r="G537" i="1"/>
  <c r="I693" i="1"/>
  <c r="I694" i="1"/>
  <c r="I695" i="1"/>
  <c r="I696" i="1"/>
  <c r="I697" i="1"/>
  <c r="I698" i="1"/>
  <c r="I699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96" i="1"/>
  <c r="I597" i="1"/>
  <c r="I598" i="1"/>
  <c r="I599" i="1"/>
  <c r="I600" i="1"/>
  <c r="I601" i="1"/>
  <c r="I602" i="1"/>
  <c r="I603" i="1"/>
  <c r="I587" i="1"/>
  <c r="I588" i="1"/>
  <c r="I589" i="1"/>
  <c r="I590" i="1"/>
  <c r="I591" i="1"/>
  <c r="I592" i="1"/>
  <c r="I593" i="1"/>
  <c r="I594" i="1"/>
  <c r="I595" i="1"/>
  <c r="I579" i="1"/>
  <c r="I580" i="1"/>
  <c r="I581" i="1"/>
  <c r="I582" i="1"/>
  <c r="I583" i="1"/>
  <c r="I584" i="1"/>
  <c r="I585" i="1"/>
  <c r="I586" i="1"/>
  <c r="I656" i="1"/>
  <c r="I657" i="1"/>
  <c r="I658" i="1"/>
  <c r="I659" i="1"/>
  <c r="I660" i="1"/>
  <c r="I661" i="1"/>
  <c r="I662" i="1"/>
  <c r="I663" i="1"/>
  <c r="I654" i="1"/>
  <c r="I664" i="1"/>
  <c r="I665" i="1"/>
  <c r="I385" i="1"/>
  <c r="I386" i="1"/>
  <c r="I387" i="1"/>
  <c r="I388" i="1"/>
  <c r="I389" i="1"/>
  <c r="I390" i="1"/>
  <c r="I391" i="1"/>
  <c r="I392" i="1"/>
  <c r="I377" i="1"/>
  <c r="I378" i="1"/>
  <c r="I379" i="1"/>
  <c r="I380" i="1"/>
  <c r="I381" i="1"/>
  <c r="I382" i="1"/>
  <c r="I383" i="1"/>
  <c r="I384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738" i="1"/>
  <c r="I739" i="1"/>
  <c r="I740" i="1"/>
  <c r="I741" i="1"/>
  <c r="I742" i="1"/>
  <c r="I743" i="1"/>
  <c r="I744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21" i="1"/>
  <c r="I722" i="1"/>
  <c r="I723" i="1"/>
  <c r="I644" i="1"/>
  <c r="I645" i="1"/>
  <c r="I646" i="1"/>
  <c r="I647" i="1"/>
  <c r="I648" i="1"/>
  <c r="I649" i="1"/>
  <c r="I650" i="1"/>
  <c r="I651" i="1"/>
  <c r="I652" i="1"/>
  <c r="I653" i="1"/>
  <c r="I634" i="1"/>
  <c r="I635" i="1"/>
  <c r="I636" i="1"/>
  <c r="I637" i="1"/>
  <c r="I638" i="1"/>
  <c r="I639" i="1"/>
  <c r="I640" i="1"/>
  <c r="I641" i="1"/>
  <c r="I642" i="1"/>
  <c r="I643" i="1"/>
  <c r="I624" i="1"/>
  <c r="I625" i="1"/>
  <c r="I626" i="1"/>
  <c r="I627" i="1"/>
  <c r="I628" i="1"/>
  <c r="I629" i="1"/>
  <c r="I630" i="1"/>
  <c r="I631" i="1"/>
  <c r="I632" i="1"/>
  <c r="I633" i="1"/>
  <c r="I680" i="1"/>
  <c r="I681" i="1"/>
  <c r="I682" i="1"/>
  <c r="I683" i="1"/>
  <c r="I684" i="1"/>
  <c r="I685" i="1"/>
  <c r="I686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553" i="1"/>
  <c r="I551" i="1"/>
  <c r="I552" i="1"/>
  <c r="I479" i="1"/>
  <c r="I480" i="1"/>
  <c r="I481" i="1"/>
  <c r="I457" i="1"/>
  <c r="I458" i="1"/>
  <c r="I459" i="1"/>
  <c r="I484" i="1"/>
  <c r="I485" i="1"/>
  <c r="I486" i="1"/>
  <c r="I487" i="1"/>
  <c r="I488" i="1"/>
  <c r="I489" i="1"/>
  <c r="I490" i="1"/>
  <c r="I491" i="1"/>
  <c r="I492" i="1"/>
  <c r="I444" i="1"/>
  <c r="I445" i="1"/>
  <c r="I443" i="1"/>
  <c r="I521" i="1"/>
  <c r="I536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13" i="1"/>
  <c r="I520" i="1"/>
  <c r="I514" i="1"/>
  <c r="I518" i="1"/>
  <c r="I517" i="1"/>
  <c r="I515" i="1"/>
  <c r="I512" i="1"/>
  <c r="I511" i="1"/>
  <c r="I516" i="1"/>
  <c r="I510" i="1"/>
  <c r="I279" i="1"/>
  <c r="I280" i="1"/>
  <c r="I281" i="1"/>
  <c r="I277" i="1"/>
  <c r="I477" i="1"/>
  <c r="I478" i="1"/>
  <c r="I450" i="1"/>
  <c r="I190" i="1"/>
  <c r="I191" i="1"/>
  <c r="I192" i="1"/>
  <c r="I193" i="1"/>
  <c r="I194" i="1"/>
  <c r="I195" i="1"/>
  <c r="I196" i="1"/>
  <c r="I197" i="1"/>
  <c r="I198" i="1"/>
  <c r="I199" i="1"/>
  <c r="I189" i="1"/>
  <c r="I188" i="1"/>
  <c r="I187" i="1"/>
  <c r="I186" i="1"/>
  <c r="I185" i="1"/>
  <c r="I184" i="1"/>
  <c r="I183" i="1"/>
  <c r="I182" i="1"/>
  <c r="I181" i="1"/>
  <c r="I180" i="1"/>
  <c r="I171" i="1"/>
  <c r="I172" i="1"/>
  <c r="I173" i="1"/>
  <c r="I174" i="1"/>
  <c r="I175" i="1"/>
  <c r="I176" i="1"/>
  <c r="I177" i="1"/>
  <c r="I178" i="1"/>
  <c r="I179" i="1"/>
  <c r="I418" i="1"/>
  <c r="I417" i="1"/>
  <c r="I419" i="1"/>
  <c r="I156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508" i="1"/>
  <c r="I509" i="1"/>
  <c r="I447" i="1"/>
  <c r="I446" i="1"/>
  <c r="I456" i="1"/>
  <c r="I455" i="1"/>
  <c r="I454" i="1"/>
  <c r="I453" i="1"/>
  <c r="I452" i="1"/>
  <c r="I449" i="1"/>
  <c r="I448" i="1"/>
  <c r="I271" i="1"/>
  <c r="I272" i="1"/>
  <c r="I273" i="1"/>
  <c r="I274" i="1"/>
  <c r="I259" i="1"/>
  <c r="I260" i="1"/>
  <c r="I261" i="1"/>
  <c r="I262" i="1"/>
  <c r="I263" i="1"/>
  <c r="I254" i="1"/>
  <c r="I255" i="1"/>
  <c r="I256" i="1"/>
  <c r="I257" i="1"/>
  <c r="I258" i="1"/>
  <c r="I275" i="1"/>
  <c r="I276" i="1"/>
  <c r="I268" i="1"/>
  <c r="I269" i="1"/>
  <c r="I216" i="1"/>
  <c r="I211" i="1"/>
  <c r="I212" i="1"/>
  <c r="I249" i="1"/>
  <c r="I250" i="1"/>
  <c r="I251" i="1"/>
  <c r="I252" i="1"/>
  <c r="I253" i="1"/>
  <c r="I242" i="1"/>
  <c r="I247" i="1"/>
  <c r="I248" i="1"/>
  <c r="I224" i="1"/>
  <c r="I225" i="1"/>
  <c r="I226" i="1"/>
  <c r="I227" i="1"/>
  <c r="I228" i="1"/>
  <c r="I229" i="1"/>
  <c r="I218" i="1"/>
  <c r="I219" i="1"/>
  <c r="I220" i="1"/>
  <c r="I221" i="1"/>
  <c r="I222" i="1"/>
  <c r="I223" i="1"/>
  <c r="I214" i="1"/>
  <c r="I213" i="1"/>
  <c r="I215" i="1"/>
  <c r="I471" i="1"/>
  <c r="I472" i="1"/>
  <c r="I473" i="1"/>
  <c r="I474" i="1"/>
  <c r="I475" i="1"/>
  <c r="I476" i="1"/>
  <c r="I236" i="1"/>
  <c r="I237" i="1"/>
  <c r="I238" i="1"/>
  <c r="I239" i="1"/>
  <c r="I240" i="1"/>
  <c r="I241" i="1"/>
  <c r="I232" i="1"/>
  <c r="I233" i="1"/>
  <c r="I234" i="1"/>
  <c r="I235" i="1"/>
  <c r="I230" i="1"/>
  <c r="I231" i="1"/>
  <c r="I470" i="1"/>
  <c r="I469" i="1"/>
  <c r="I468" i="1"/>
  <c r="I462" i="1"/>
  <c r="I463" i="1"/>
  <c r="I464" i="1"/>
  <c r="I465" i="1"/>
  <c r="I466" i="1"/>
  <c r="I467" i="1"/>
  <c r="I496" i="1"/>
  <c r="I497" i="1"/>
  <c r="I154" i="1"/>
  <c r="I155" i="1"/>
  <c r="I136" i="1"/>
  <c r="I137" i="1"/>
  <c r="I138" i="1"/>
  <c r="I126" i="1"/>
  <c r="I127" i="1"/>
  <c r="I125" i="1"/>
  <c r="I124" i="1"/>
  <c r="I202" i="1"/>
  <c r="I134" i="1"/>
  <c r="I135" i="1"/>
  <c r="I133" i="1"/>
  <c r="I132" i="1"/>
  <c r="I131" i="1"/>
  <c r="I130" i="1"/>
  <c r="I550" i="1"/>
  <c r="I549" i="1"/>
  <c r="I548" i="1"/>
  <c r="I547" i="1"/>
  <c r="I139" i="1"/>
  <c r="I546" i="1"/>
  <c r="I545" i="1"/>
  <c r="I265" i="1"/>
  <c r="I266" i="1"/>
  <c r="I267" i="1"/>
  <c r="I264" i="1"/>
  <c r="I746" i="1"/>
  <c r="I745" i="1"/>
  <c r="I427" i="1"/>
  <c r="I426" i="1"/>
  <c r="I425" i="1"/>
  <c r="I424" i="1"/>
  <c r="I423" i="1"/>
  <c r="I422" i="1"/>
  <c r="I421" i="1"/>
  <c r="I420" i="1"/>
  <c r="I129" i="1"/>
  <c r="I128" i="1"/>
  <c r="I506" i="1"/>
  <c r="I504" i="1"/>
  <c r="I505" i="1"/>
  <c r="I495" i="1"/>
  <c r="I482" i="1"/>
  <c r="I152" i="1"/>
  <c r="I153" i="1"/>
  <c r="I150" i="1"/>
  <c r="I151" i="1"/>
  <c r="I147" i="1"/>
  <c r="I148" i="1"/>
  <c r="I146" i="1"/>
  <c r="I145" i="1"/>
  <c r="I144" i="1"/>
  <c r="I143" i="1"/>
  <c r="I142" i="1"/>
  <c r="I141" i="1"/>
  <c r="I149" i="1"/>
  <c r="I140" i="1"/>
  <c r="I483" i="1"/>
  <c r="I507" i="1"/>
  <c r="I719" i="1"/>
  <c r="I718" i="1"/>
  <c r="I717" i="1"/>
  <c r="I716" i="1"/>
  <c r="I715" i="1"/>
  <c r="I714" i="1"/>
  <c r="I713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16" i="1"/>
  <c r="I317" i="1"/>
  <c r="I313" i="1"/>
  <c r="I314" i="1"/>
  <c r="I315" i="1"/>
  <c r="I309" i="1"/>
  <c r="I310" i="1"/>
  <c r="I311" i="1"/>
  <c r="I312" i="1"/>
  <c r="I306" i="1"/>
  <c r="I307" i="1"/>
  <c r="I308" i="1"/>
  <c r="I303" i="1"/>
  <c r="I304" i="1"/>
  <c r="I305" i="1"/>
  <c r="I300" i="1"/>
  <c r="I301" i="1"/>
  <c r="I302" i="1"/>
  <c r="I297" i="1"/>
  <c r="I298" i="1"/>
  <c r="I299" i="1"/>
  <c r="I294" i="1"/>
  <c r="I295" i="1"/>
  <c r="I296" i="1"/>
  <c r="I291" i="1"/>
  <c r="I292" i="1"/>
  <c r="I293" i="1"/>
  <c r="I288" i="1"/>
  <c r="I289" i="1"/>
  <c r="I290" i="1"/>
  <c r="I285" i="1"/>
  <c r="I286" i="1"/>
  <c r="I287" i="1"/>
  <c r="I282" i="1"/>
  <c r="I283" i="1"/>
  <c r="I284" i="1"/>
  <c r="I544" i="1"/>
  <c r="I543" i="1"/>
  <c r="I542" i="1"/>
  <c r="I541" i="1"/>
  <c r="I540" i="1"/>
  <c r="I539" i="1"/>
  <c r="I538" i="1"/>
  <c r="I537" i="1"/>
  <c r="K693" i="1"/>
  <c r="K694" i="1"/>
  <c r="K695" i="1"/>
  <c r="K696" i="1"/>
  <c r="K697" i="1"/>
  <c r="K698" i="1"/>
  <c r="K699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96" i="1"/>
  <c r="K597" i="1"/>
  <c r="K598" i="1"/>
  <c r="K599" i="1"/>
  <c r="K600" i="1"/>
  <c r="K601" i="1"/>
  <c r="K602" i="1"/>
  <c r="K603" i="1"/>
  <c r="K587" i="1"/>
  <c r="K588" i="1"/>
  <c r="K589" i="1"/>
  <c r="K590" i="1"/>
  <c r="K591" i="1"/>
  <c r="K592" i="1"/>
  <c r="K593" i="1"/>
  <c r="K594" i="1"/>
  <c r="K595" i="1"/>
  <c r="K579" i="1"/>
  <c r="K580" i="1"/>
  <c r="K581" i="1"/>
  <c r="K582" i="1"/>
  <c r="K583" i="1"/>
  <c r="K584" i="1"/>
  <c r="K585" i="1"/>
  <c r="K586" i="1"/>
  <c r="K656" i="1"/>
  <c r="K657" i="1"/>
  <c r="K658" i="1"/>
  <c r="K659" i="1"/>
  <c r="K660" i="1"/>
  <c r="K661" i="1"/>
  <c r="K662" i="1"/>
  <c r="K663" i="1"/>
  <c r="K654" i="1"/>
  <c r="K664" i="1"/>
  <c r="K665" i="1"/>
  <c r="K385" i="1"/>
  <c r="K386" i="1"/>
  <c r="K387" i="1"/>
  <c r="K388" i="1"/>
  <c r="K389" i="1"/>
  <c r="K390" i="1"/>
  <c r="K391" i="1"/>
  <c r="K392" i="1"/>
  <c r="K377" i="1"/>
  <c r="K378" i="1"/>
  <c r="K379" i="1"/>
  <c r="K380" i="1"/>
  <c r="K381" i="1"/>
  <c r="K382" i="1"/>
  <c r="K383" i="1"/>
  <c r="K384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738" i="1"/>
  <c r="K739" i="1"/>
  <c r="K740" i="1"/>
  <c r="K741" i="1"/>
  <c r="K742" i="1"/>
  <c r="K743" i="1"/>
  <c r="K744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21" i="1"/>
  <c r="K722" i="1"/>
  <c r="K723" i="1"/>
  <c r="K644" i="1"/>
  <c r="K645" i="1"/>
  <c r="K646" i="1"/>
  <c r="K647" i="1"/>
  <c r="K648" i="1"/>
  <c r="K649" i="1"/>
  <c r="K650" i="1"/>
  <c r="K651" i="1"/>
  <c r="K652" i="1"/>
  <c r="K653" i="1"/>
  <c r="K634" i="1"/>
  <c r="K635" i="1"/>
  <c r="K636" i="1"/>
  <c r="K637" i="1"/>
  <c r="K638" i="1"/>
  <c r="K639" i="1"/>
  <c r="K640" i="1"/>
  <c r="K641" i="1"/>
  <c r="K642" i="1"/>
  <c r="K643" i="1"/>
  <c r="K624" i="1"/>
  <c r="K625" i="1"/>
  <c r="K626" i="1"/>
  <c r="K627" i="1"/>
  <c r="K628" i="1"/>
  <c r="K629" i="1"/>
  <c r="K630" i="1"/>
  <c r="K631" i="1"/>
  <c r="K632" i="1"/>
  <c r="K633" i="1"/>
  <c r="K680" i="1"/>
  <c r="K681" i="1"/>
  <c r="K682" i="1"/>
  <c r="K683" i="1"/>
  <c r="K684" i="1"/>
  <c r="K685" i="1"/>
  <c r="K686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553" i="1"/>
  <c r="K551" i="1"/>
  <c r="K552" i="1"/>
  <c r="K479" i="1"/>
  <c r="K480" i="1"/>
  <c r="K481" i="1"/>
  <c r="K457" i="1"/>
  <c r="K458" i="1"/>
  <c r="K459" i="1"/>
  <c r="K484" i="1"/>
  <c r="K485" i="1"/>
  <c r="K486" i="1"/>
  <c r="K487" i="1"/>
  <c r="K488" i="1"/>
  <c r="K489" i="1"/>
  <c r="K490" i="1"/>
  <c r="K491" i="1"/>
  <c r="K492" i="1"/>
  <c r="K444" i="1"/>
  <c r="K445" i="1"/>
  <c r="K443" i="1"/>
  <c r="K521" i="1"/>
  <c r="K536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13" i="1"/>
  <c r="K520" i="1"/>
  <c r="K514" i="1"/>
  <c r="K518" i="1"/>
  <c r="K517" i="1"/>
  <c r="K515" i="1"/>
  <c r="K512" i="1"/>
  <c r="K511" i="1"/>
  <c r="K516" i="1"/>
  <c r="K510" i="1"/>
  <c r="K279" i="1"/>
  <c r="K280" i="1"/>
  <c r="K281" i="1"/>
  <c r="K277" i="1"/>
  <c r="K477" i="1"/>
  <c r="K478" i="1"/>
  <c r="K450" i="1"/>
  <c r="K190" i="1"/>
  <c r="K191" i="1"/>
  <c r="K192" i="1"/>
  <c r="K193" i="1"/>
  <c r="K194" i="1"/>
  <c r="K195" i="1"/>
  <c r="K196" i="1"/>
  <c r="K197" i="1"/>
  <c r="K198" i="1"/>
  <c r="K199" i="1"/>
  <c r="K189" i="1"/>
  <c r="K188" i="1"/>
  <c r="K187" i="1"/>
  <c r="K186" i="1"/>
  <c r="K185" i="1"/>
  <c r="K184" i="1"/>
  <c r="K183" i="1"/>
  <c r="K182" i="1"/>
  <c r="K181" i="1"/>
  <c r="K180" i="1"/>
  <c r="K171" i="1"/>
  <c r="K172" i="1"/>
  <c r="K173" i="1"/>
  <c r="K174" i="1"/>
  <c r="K175" i="1"/>
  <c r="K176" i="1"/>
  <c r="K177" i="1"/>
  <c r="K178" i="1"/>
  <c r="K179" i="1"/>
  <c r="K418" i="1"/>
  <c r="K417" i="1"/>
  <c r="K419" i="1"/>
  <c r="K156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508" i="1"/>
  <c r="K509" i="1"/>
  <c r="K447" i="1"/>
  <c r="K446" i="1"/>
  <c r="K456" i="1"/>
  <c r="K455" i="1"/>
  <c r="K454" i="1"/>
  <c r="K453" i="1"/>
  <c r="K452" i="1"/>
  <c r="K449" i="1"/>
  <c r="K448" i="1"/>
  <c r="K271" i="1"/>
  <c r="K272" i="1"/>
  <c r="K273" i="1"/>
  <c r="K274" i="1"/>
  <c r="K259" i="1"/>
  <c r="K260" i="1"/>
  <c r="K261" i="1"/>
  <c r="K262" i="1"/>
  <c r="K263" i="1"/>
  <c r="K254" i="1"/>
  <c r="K255" i="1"/>
  <c r="K256" i="1"/>
  <c r="K257" i="1"/>
  <c r="K258" i="1"/>
  <c r="K275" i="1"/>
  <c r="K276" i="1"/>
  <c r="K268" i="1"/>
  <c r="K269" i="1"/>
  <c r="K216" i="1"/>
  <c r="K211" i="1"/>
  <c r="K212" i="1"/>
  <c r="K249" i="1"/>
  <c r="K250" i="1"/>
  <c r="K251" i="1"/>
  <c r="K252" i="1"/>
  <c r="K253" i="1"/>
  <c r="K242" i="1"/>
  <c r="K247" i="1"/>
  <c r="K248" i="1"/>
  <c r="K224" i="1"/>
  <c r="K225" i="1"/>
  <c r="K226" i="1"/>
  <c r="K227" i="1"/>
  <c r="K228" i="1"/>
  <c r="K229" i="1"/>
  <c r="K218" i="1"/>
  <c r="K219" i="1"/>
  <c r="K220" i="1"/>
  <c r="K221" i="1"/>
  <c r="K222" i="1"/>
  <c r="K223" i="1"/>
  <c r="K214" i="1"/>
  <c r="K213" i="1"/>
  <c r="K215" i="1"/>
  <c r="K471" i="1"/>
  <c r="K472" i="1"/>
  <c r="K473" i="1"/>
  <c r="K474" i="1"/>
  <c r="K475" i="1"/>
  <c r="K476" i="1"/>
  <c r="K236" i="1"/>
  <c r="K237" i="1"/>
  <c r="K238" i="1"/>
  <c r="K239" i="1"/>
  <c r="K240" i="1"/>
  <c r="K241" i="1"/>
  <c r="K232" i="1"/>
  <c r="K233" i="1"/>
  <c r="K234" i="1"/>
  <c r="K235" i="1"/>
  <c r="K230" i="1"/>
  <c r="K231" i="1"/>
  <c r="K470" i="1"/>
  <c r="K469" i="1"/>
  <c r="K468" i="1"/>
  <c r="K462" i="1"/>
  <c r="K463" i="1"/>
  <c r="K464" i="1"/>
  <c r="K465" i="1"/>
  <c r="K466" i="1"/>
  <c r="K467" i="1"/>
  <c r="K154" i="1"/>
  <c r="K155" i="1"/>
  <c r="K136" i="1"/>
  <c r="K133" i="1"/>
  <c r="K132" i="1"/>
  <c r="K131" i="1"/>
  <c r="K130" i="1"/>
  <c r="K549" i="1"/>
  <c r="K548" i="1"/>
  <c r="K547" i="1"/>
  <c r="K139" i="1"/>
  <c r="K546" i="1"/>
  <c r="K545" i="1"/>
  <c r="K265" i="1"/>
  <c r="K266" i="1"/>
  <c r="K267" i="1"/>
  <c r="K264" i="1"/>
  <c r="K746" i="1"/>
  <c r="K745" i="1"/>
  <c r="K427" i="1"/>
  <c r="K426" i="1"/>
  <c r="K425" i="1"/>
  <c r="K424" i="1"/>
  <c r="K423" i="1"/>
  <c r="K422" i="1"/>
  <c r="K421" i="1"/>
  <c r="K420" i="1"/>
  <c r="K129" i="1"/>
  <c r="K506" i="1"/>
  <c r="K504" i="1"/>
  <c r="K505" i="1"/>
  <c r="K495" i="1"/>
  <c r="K482" i="1"/>
  <c r="K152" i="1"/>
  <c r="K153" i="1"/>
  <c r="K150" i="1"/>
  <c r="K151" i="1"/>
  <c r="K147" i="1"/>
  <c r="K148" i="1"/>
  <c r="K146" i="1"/>
  <c r="K145" i="1"/>
  <c r="K144" i="1"/>
  <c r="K143" i="1"/>
  <c r="K142" i="1"/>
  <c r="K141" i="1"/>
  <c r="K149" i="1"/>
  <c r="K140" i="1"/>
  <c r="K483" i="1"/>
  <c r="K507" i="1"/>
  <c r="K720" i="1"/>
  <c r="K719" i="1"/>
  <c r="K718" i="1"/>
  <c r="K717" i="1"/>
  <c r="K716" i="1"/>
  <c r="K715" i="1"/>
  <c r="K714" i="1"/>
  <c r="K713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16" i="1"/>
  <c r="K317" i="1"/>
  <c r="K313" i="1"/>
  <c r="K314" i="1"/>
  <c r="K315" i="1"/>
  <c r="K309" i="1"/>
  <c r="K310" i="1"/>
  <c r="K311" i="1"/>
  <c r="K312" i="1"/>
  <c r="K306" i="1"/>
  <c r="K307" i="1"/>
  <c r="K308" i="1"/>
  <c r="K303" i="1"/>
  <c r="K304" i="1"/>
  <c r="K305" i="1"/>
  <c r="K300" i="1"/>
  <c r="K301" i="1"/>
  <c r="K302" i="1"/>
  <c r="K297" i="1"/>
  <c r="K298" i="1"/>
  <c r="K299" i="1"/>
  <c r="K294" i="1"/>
  <c r="K295" i="1"/>
  <c r="K296" i="1"/>
  <c r="K291" i="1"/>
  <c r="K292" i="1"/>
  <c r="K293" i="1"/>
  <c r="K288" i="1"/>
  <c r="K289" i="1"/>
  <c r="K290" i="1"/>
  <c r="K285" i="1"/>
  <c r="K286" i="1"/>
  <c r="K287" i="1"/>
  <c r="K282" i="1"/>
  <c r="K283" i="1"/>
  <c r="K284" i="1"/>
  <c r="K543" i="1"/>
  <c r="K542" i="1"/>
  <c r="K541" i="1"/>
  <c r="K540" i="1"/>
  <c r="K539" i="1"/>
  <c r="K538" i="1"/>
  <c r="K537" i="1"/>
  <c r="M693" i="1"/>
  <c r="M694" i="1"/>
  <c r="M695" i="1"/>
  <c r="M696" i="1"/>
  <c r="M697" i="1"/>
  <c r="M698" i="1"/>
  <c r="M699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96" i="1"/>
  <c r="M597" i="1"/>
  <c r="M598" i="1"/>
  <c r="M599" i="1"/>
  <c r="M600" i="1"/>
  <c r="M601" i="1"/>
  <c r="M602" i="1"/>
  <c r="M603" i="1"/>
  <c r="M587" i="1"/>
  <c r="M588" i="1"/>
  <c r="M589" i="1"/>
  <c r="M590" i="1"/>
  <c r="M591" i="1"/>
  <c r="M592" i="1"/>
  <c r="M593" i="1"/>
  <c r="M594" i="1"/>
  <c r="M595" i="1"/>
  <c r="M579" i="1"/>
  <c r="M580" i="1"/>
  <c r="M581" i="1"/>
  <c r="M582" i="1"/>
  <c r="M583" i="1"/>
  <c r="M584" i="1"/>
  <c r="M585" i="1"/>
  <c r="M586" i="1"/>
  <c r="M656" i="1"/>
  <c r="M657" i="1"/>
  <c r="M658" i="1"/>
  <c r="M659" i="1"/>
  <c r="M660" i="1"/>
  <c r="M661" i="1"/>
  <c r="M662" i="1"/>
  <c r="M663" i="1"/>
  <c r="M654" i="1"/>
  <c r="M664" i="1"/>
  <c r="M665" i="1"/>
  <c r="M385" i="1"/>
  <c r="M386" i="1"/>
  <c r="M387" i="1"/>
  <c r="M388" i="1"/>
  <c r="M389" i="1"/>
  <c r="M390" i="1"/>
  <c r="M391" i="1"/>
  <c r="M392" i="1"/>
  <c r="M377" i="1"/>
  <c r="M378" i="1"/>
  <c r="M379" i="1"/>
  <c r="M380" i="1"/>
  <c r="M381" i="1"/>
  <c r="M382" i="1"/>
  <c r="M383" i="1"/>
  <c r="M384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738" i="1"/>
  <c r="M739" i="1"/>
  <c r="M740" i="1"/>
  <c r="M741" i="1"/>
  <c r="M742" i="1"/>
  <c r="M743" i="1"/>
  <c r="M744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21" i="1"/>
  <c r="M722" i="1"/>
  <c r="M723" i="1"/>
  <c r="M644" i="1"/>
  <c r="M645" i="1"/>
  <c r="M646" i="1"/>
  <c r="M647" i="1"/>
  <c r="M648" i="1"/>
  <c r="M649" i="1"/>
  <c r="M650" i="1"/>
  <c r="M651" i="1"/>
  <c r="M652" i="1"/>
  <c r="M653" i="1"/>
  <c r="M634" i="1"/>
  <c r="M635" i="1"/>
  <c r="M636" i="1"/>
  <c r="M637" i="1"/>
  <c r="M638" i="1"/>
  <c r="M639" i="1"/>
  <c r="M640" i="1"/>
  <c r="M641" i="1"/>
  <c r="M642" i="1"/>
  <c r="M643" i="1"/>
  <c r="M624" i="1"/>
  <c r="M625" i="1"/>
  <c r="M626" i="1"/>
  <c r="M627" i="1"/>
  <c r="M628" i="1"/>
  <c r="M629" i="1"/>
  <c r="M630" i="1"/>
  <c r="M631" i="1"/>
  <c r="M632" i="1"/>
  <c r="M633" i="1"/>
  <c r="M680" i="1"/>
  <c r="M681" i="1"/>
  <c r="M682" i="1"/>
  <c r="M683" i="1"/>
  <c r="M684" i="1"/>
  <c r="M685" i="1"/>
  <c r="M686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553" i="1"/>
  <c r="M551" i="1"/>
  <c r="M552" i="1"/>
  <c r="M479" i="1"/>
  <c r="M480" i="1"/>
  <c r="M481" i="1"/>
  <c r="M457" i="1"/>
  <c r="M458" i="1"/>
  <c r="M459" i="1"/>
  <c r="M484" i="1"/>
  <c r="M485" i="1"/>
  <c r="M486" i="1"/>
  <c r="M487" i="1"/>
  <c r="M488" i="1"/>
  <c r="M489" i="1"/>
  <c r="M490" i="1"/>
  <c r="M491" i="1"/>
  <c r="M492" i="1"/>
  <c r="M444" i="1"/>
  <c r="M445" i="1"/>
  <c r="M443" i="1"/>
  <c r="M521" i="1"/>
  <c r="M536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13" i="1"/>
  <c r="M520" i="1"/>
  <c r="M514" i="1"/>
  <c r="M518" i="1"/>
  <c r="M517" i="1"/>
  <c r="M515" i="1"/>
  <c r="M512" i="1"/>
  <c r="M511" i="1"/>
  <c r="M516" i="1"/>
  <c r="M510" i="1"/>
  <c r="M279" i="1"/>
  <c r="M280" i="1"/>
  <c r="M281" i="1"/>
  <c r="M277" i="1"/>
  <c r="M477" i="1"/>
  <c r="M478" i="1"/>
  <c r="M450" i="1"/>
  <c r="M190" i="1"/>
  <c r="M191" i="1"/>
  <c r="M192" i="1"/>
  <c r="M193" i="1"/>
  <c r="M194" i="1"/>
  <c r="M195" i="1"/>
  <c r="M196" i="1"/>
  <c r="M197" i="1"/>
  <c r="M198" i="1"/>
  <c r="M199" i="1"/>
  <c r="M189" i="1"/>
  <c r="M188" i="1"/>
  <c r="M187" i="1"/>
  <c r="M186" i="1"/>
  <c r="M185" i="1"/>
  <c r="M184" i="1"/>
  <c r="M183" i="1"/>
  <c r="M182" i="1"/>
  <c r="M181" i="1"/>
  <c r="M180" i="1"/>
  <c r="M171" i="1"/>
  <c r="M172" i="1"/>
  <c r="M173" i="1"/>
  <c r="M174" i="1"/>
  <c r="M175" i="1"/>
  <c r="M176" i="1"/>
  <c r="M177" i="1"/>
  <c r="M178" i="1"/>
  <c r="M179" i="1"/>
  <c r="M418" i="1"/>
  <c r="M417" i="1"/>
  <c r="M419" i="1"/>
  <c r="M156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508" i="1"/>
  <c r="M509" i="1"/>
  <c r="M447" i="1"/>
  <c r="M446" i="1"/>
  <c r="M456" i="1"/>
  <c r="M455" i="1"/>
  <c r="M454" i="1"/>
  <c r="M453" i="1"/>
  <c r="M452" i="1"/>
  <c r="M449" i="1"/>
  <c r="M448" i="1"/>
  <c r="M271" i="1"/>
  <c r="M272" i="1"/>
  <c r="M273" i="1"/>
  <c r="M274" i="1"/>
  <c r="M259" i="1"/>
  <c r="M260" i="1"/>
  <c r="M261" i="1"/>
  <c r="M262" i="1"/>
  <c r="M263" i="1"/>
  <c r="M254" i="1"/>
  <c r="M255" i="1"/>
  <c r="M256" i="1"/>
  <c r="M257" i="1"/>
  <c r="M258" i="1"/>
  <c r="M275" i="1"/>
  <c r="M276" i="1"/>
  <c r="M268" i="1"/>
  <c r="M269" i="1"/>
  <c r="M216" i="1"/>
  <c r="M211" i="1"/>
  <c r="M212" i="1"/>
  <c r="M249" i="1"/>
  <c r="M250" i="1"/>
  <c r="M251" i="1"/>
  <c r="M252" i="1"/>
  <c r="M253" i="1"/>
  <c r="M242" i="1"/>
  <c r="M247" i="1"/>
  <c r="M248" i="1"/>
  <c r="M224" i="1"/>
  <c r="M225" i="1"/>
  <c r="M226" i="1"/>
  <c r="M227" i="1"/>
  <c r="M228" i="1"/>
  <c r="M229" i="1"/>
  <c r="M218" i="1"/>
  <c r="M219" i="1"/>
  <c r="M220" i="1"/>
  <c r="M221" i="1"/>
  <c r="M222" i="1"/>
  <c r="M223" i="1"/>
  <c r="M214" i="1"/>
  <c r="M213" i="1"/>
  <c r="M215" i="1"/>
  <c r="M471" i="1"/>
  <c r="M472" i="1"/>
  <c r="M473" i="1"/>
  <c r="M474" i="1"/>
  <c r="M475" i="1"/>
  <c r="M476" i="1"/>
  <c r="M236" i="1"/>
  <c r="M237" i="1"/>
  <c r="M238" i="1"/>
  <c r="M239" i="1"/>
  <c r="M240" i="1"/>
  <c r="M241" i="1"/>
  <c r="M232" i="1"/>
  <c r="M233" i="1"/>
  <c r="M234" i="1"/>
  <c r="M235" i="1"/>
  <c r="M230" i="1"/>
  <c r="M231" i="1"/>
  <c r="M470" i="1"/>
  <c r="M469" i="1"/>
  <c r="M468" i="1"/>
  <c r="M462" i="1"/>
  <c r="M463" i="1"/>
  <c r="M464" i="1"/>
  <c r="M465" i="1"/>
  <c r="M466" i="1"/>
  <c r="M467" i="1"/>
  <c r="M496" i="1"/>
  <c r="M497" i="1"/>
  <c r="M154" i="1"/>
  <c r="M155" i="1"/>
  <c r="M136" i="1"/>
  <c r="M137" i="1"/>
  <c r="M138" i="1"/>
  <c r="M126" i="1"/>
  <c r="M127" i="1"/>
  <c r="M124" i="1"/>
  <c r="M202" i="1"/>
  <c r="M134" i="1"/>
  <c r="M135" i="1"/>
  <c r="M133" i="1"/>
  <c r="M132" i="1"/>
  <c r="M131" i="1"/>
  <c r="M130" i="1"/>
  <c r="M550" i="1"/>
  <c r="M549" i="1"/>
  <c r="M548" i="1"/>
  <c r="M547" i="1"/>
  <c r="M139" i="1"/>
  <c r="M546" i="1"/>
  <c r="M545" i="1"/>
  <c r="M265" i="1"/>
  <c r="M266" i="1"/>
  <c r="M267" i="1"/>
  <c r="M264" i="1"/>
  <c r="M746" i="1"/>
  <c r="M745" i="1"/>
  <c r="M427" i="1"/>
  <c r="M426" i="1"/>
  <c r="M425" i="1"/>
  <c r="M424" i="1"/>
  <c r="M423" i="1"/>
  <c r="M422" i="1"/>
  <c r="M421" i="1"/>
  <c r="M420" i="1"/>
  <c r="M129" i="1"/>
  <c r="M128" i="1"/>
  <c r="M504" i="1"/>
  <c r="M505" i="1"/>
  <c r="M495" i="1"/>
  <c r="M482" i="1"/>
  <c r="M152" i="1"/>
  <c r="M153" i="1"/>
  <c r="M150" i="1"/>
  <c r="M151" i="1"/>
  <c r="M147" i="1"/>
  <c r="M148" i="1"/>
  <c r="M146" i="1"/>
  <c r="M145" i="1"/>
  <c r="M144" i="1"/>
  <c r="M143" i="1"/>
  <c r="M142" i="1"/>
  <c r="M141" i="1"/>
  <c r="M149" i="1"/>
  <c r="M140" i="1"/>
  <c r="M483" i="1"/>
  <c r="M507" i="1"/>
  <c r="M720" i="1"/>
  <c r="M719" i="1"/>
  <c r="M718" i="1"/>
  <c r="M717" i="1"/>
  <c r="M716" i="1"/>
  <c r="M715" i="1"/>
  <c r="M714" i="1"/>
  <c r="M713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16" i="1"/>
  <c r="M317" i="1"/>
  <c r="M313" i="1"/>
  <c r="M314" i="1"/>
  <c r="M315" i="1"/>
  <c r="M309" i="1"/>
  <c r="M310" i="1"/>
  <c r="M311" i="1"/>
  <c r="M312" i="1"/>
  <c r="M306" i="1"/>
  <c r="M307" i="1"/>
  <c r="M308" i="1"/>
  <c r="M303" i="1"/>
  <c r="M304" i="1"/>
  <c r="M305" i="1"/>
  <c r="M300" i="1"/>
  <c r="M301" i="1"/>
  <c r="M302" i="1"/>
  <c r="M297" i="1"/>
  <c r="M298" i="1"/>
  <c r="M299" i="1"/>
  <c r="M294" i="1"/>
  <c r="M295" i="1"/>
  <c r="M296" i="1"/>
  <c r="M291" i="1"/>
  <c r="M292" i="1"/>
  <c r="M293" i="1"/>
  <c r="M288" i="1"/>
  <c r="M289" i="1"/>
  <c r="M290" i="1"/>
  <c r="M285" i="1"/>
  <c r="M286" i="1"/>
  <c r="M287" i="1"/>
  <c r="M282" i="1"/>
  <c r="M283" i="1"/>
  <c r="M284" i="1"/>
  <c r="M544" i="1"/>
  <c r="M543" i="1"/>
  <c r="M542" i="1"/>
  <c r="M541" i="1"/>
  <c r="M540" i="1"/>
  <c r="M539" i="1"/>
  <c r="M538" i="1"/>
  <c r="M537" i="1"/>
  <c r="O693" i="1"/>
  <c r="O694" i="1"/>
  <c r="O695" i="1"/>
  <c r="O696" i="1"/>
  <c r="O697" i="1"/>
  <c r="O698" i="1"/>
  <c r="O699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96" i="1"/>
  <c r="O597" i="1"/>
  <c r="O598" i="1"/>
  <c r="O599" i="1"/>
  <c r="O600" i="1"/>
  <c r="O601" i="1"/>
  <c r="O602" i="1"/>
  <c r="O603" i="1"/>
  <c r="O587" i="1"/>
  <c r="O588" i="1"/>
  <c r="O589" i="1"/>
  <c r="O590" i="1"/>
  <c r="O591" i="1"/>
  <c r="O592" i="1"/>
  <c r="O593" i="1"/>
  <c r="O594" i="1"/>
  <c r="O595" i="1"/>
  <c r="O579" i="1"/>
  <c r="O580" i="1"/>
  <c r="O581" i="1"/>
  <c r="O582" i="1"/>
  <c r="O583" i="1"/>
  <c r="O584" i="1"/>
  <c r="O585" i="1"/>
  <c r="O586" i="1"/>
  <c r="O656" i="1"/>
  <c r="O657" i="1"/>
  <c r="O658" i="1"/>
  <c r="O659" i="1"/>
  <c r="O660" i="1"/>
  <c r="O661" i="1"/>
  <c r="O662" i="1"/>
  <c r="O663" i="1"/>
  <c r="O654" i="1"/>
  <c r="O664" i="1"/>
  <c r="O665" i="1"/>
  <c r="O385" i="1"/>
  <c r="O386" i="1"/>
  <c r="O387" i="1"/>
  <c r="O388" i="1"/>
  <c r="O389" i="1"/>
  <c r="O390" i="1"/>
  <c r="O391" i="1"/>
  <c r="O392" i="1"/>
  <c r="O377" i="1"/>
  <c r="O378" i="1"/>
  <c r="O379" i="1"/>
  <c r="O380" i="1"/>
  <c r="O381" i="1"/>
  <c r="O382" i="1"/>
  <c r="O383" i="1"/>
  <c r="O384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738" i="1"/>
  <c r="O739" i="1"/>
  <c r="O740" i="1"/>
  <c r="O741" i="1"/>
  <c r="O742" i="1"/>
  <c r="O743" i="1"/>
  <c r="O744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21" i="1"/>
  <c r="O722" i="1"/>
  <c r="O723" i="1"/>
  <c r="O644" i="1"/>
  <c r="O645" i="1"/>
  <c r="O646" i="1"/>
  <c r="O647" i="1"/>
  <c r="O648" i="1"/>
  <c r="O649" i="1"/>
  <c r="O650" i="1"/>
  <c r="O651" i="1"/>
  <c r="O652" i="1"/>
  <c r="O653" i="1"/>
  <c r="O634" i="1"/>
  <c r="O635" i="1"/>
  <c r="O636" i="1"/>
  <c r="O637" i="1"/>
  <c r="O638" i="1"/>
  <c r="O639" i="1"/>
  <c r="O640" i="1"/>
  <c r="O641" i="1"/>
  <c r="O642" i="1"/>
  <c r="O643" i="1"/>
  <c r="O624" i="1"/>
  <c r="O625" i="1"/>
  <c r="O626" i="1"/>
  <c r="O627" i="1"/>
  <c r="O628" i="1"/>
  <c r="O629" i="1"/>
  <c r="O630" i="1"/>
  <c r="O631" i="1"/>
  <c r="O632" i="1"/>
  <c r="O633" i="1"/>
  <c r="O680" i="1"/>
  <c r="O681" i="1"/>
  <c r="O682" i="1"/>
  <c r="O683" i="1"/>
  <c r="O684" i="1"/>
  <c r="O685" i="1"/>
  <c r="O686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553" i="1"/>
  <c r="O551" i="1"/>
  <c r="O552" i="1"/>
  <c r="O479" i="1"/>
  <c r="O480" i="1"/>
  <c r="O481" i="1"/>
  <c r="O457" i="1"/>
  <c r="O458" i="1"/>
  <c r="O459" i="1"/>
  <c r="O484" i="1"/>
  <c r="O485" i="1"/>
  <c r="O486" i="1"/>
  <c r="O487" i="1"/>
  <c r="O488" i="1"/>
  <c r="O489" i="1"/>
  <c r="O490" i="1"/>
  <c r="O491" i="1"/>
  <c r="O492" i="1"/>
  <c r="O444" i="1"/>
  <c r="O445" i="1"/>
  <c r="O443" i="1"/>
  <c r="O521" i="1"/>
  <c r="O536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13" i="1"/>
  <c r="O520" i="1"/>
  <c r="O514" i="1"/>
  <c r="O518" i="1"/>
  <c r="O517" i="1"/>
  <c r="O515" i="1"/>
  <c r="O512" i="1"/>
  <c r="O511" i="1"/>
  <c r="O516" i="1"/>
  <c r="O510" i="1"/>
  <c r="O279" i="1"/>
  <c r="O280" i="1"/>
  <c r="O281" i="1"/>
  <c r="O277" i="1"/>
  <c r="O477" i="1"/>
  <c r="O478" i="1"/>
  <c r="O450" i="1"/>
  <c r="O190" i="1"/>
  <c r="O191" i="1"/>
  <c r="O192" i="1"/>
  <c r="O193" i="1"/>
  <c r="O194" i="1"/>
  <c r="O195" i="1"/>
  <c r="O196" i="1"/>
  <c r="O197" i="1"/>
  <c r="O198" i="1"/>
  <c r="O199" i="1"/>
  <c r="O189" i="1"/>
  <c r="O188" i="1"/>
  <c r="O187" i="1"/>
  <c r="O186" i="1"/>
  <c r="O185" i="1"/>
  <c r="O184" i="1"/>
  <c r="O183" i="1"/>
  <c r="O182" i="1"/>
  <c r="O181" i="1"/>
  <c r="O180" i="1"/>
  <c r="O171" i="1"/>
  <c r="O172" i="1"/>
  <c r="O173" i="1"/>
  <c r="O174" i="1"/>
  <c r="O175" i="1"/>
  <c r="O176" i="1"/>
  <c r="O177" i="1"/>
  <c r="O178" i="1"/>
  <c r="O179" i="1"/>
  <c r="O418" i="1"/>
  <c r="O417" i="1"/>
  <c r="O419" i="1"/>
  <c r="O156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508" i="1"/>
  <c r="O509" i="1"/>
  <c r="O447" i="1"/>
  <c r="O446" i="1"/>
  <c r="O456" i="1"/>
  <c r="O455" i="1"/>
  <c r="O454" i="1"/>
  <c r="O453" i="1"/>
  <c r="O452" i="1"/>
  <c r="O449" i="1"/>
  <c r="O448" i="1"/>
  <c r="O271" i="1"/>
  <c r="O272" i="1"/>
  <c r="O273" i="1"/>
  <c r="O274" i="1"/>
  <c r="O259" i="1"/>
  <c r="O260" i="1"/>
  <c r="O261" i="1"/>
  <c r="O262" i="1"/>
  <c r="O263" i="1"/>
  <c r="O254" i="1"/>
  <c r="O255" i="1"/>
  <c r="O256" i="1"/>
  <c r="O257" i="1"/>
  <c r="O258" i="1"/>
  <c r="O275" i="1"/>
  <c r="O276" i="1"/>
  <c r="O268" i="1"/>
  <c r="O269" i="1"/>
  <c r="O216" i="1"/>
  <c r="O211" i="1"/>
  <c r="O212" i="1"/>
  <c r="O249" i="1"/>
  <c r="O250" i="1"/>
  <c r="O251" i="1"/>
  <c r="O252" i="1"/>
  <c r="O253" i="1"/>
  <c r="O242" i="1"/>
  <c r="O247" i="1"/>
  <c r="O248" i="1"/>
  <c r="O224" i="1"/>
  <c r="O225" i="1"/>
  <c r="O226" i="1"/>
  <c r="O227" i="1"/>
  <c r="O228" i="1"/>
  <c r="O229" i="1"/>
  <c r="O218" i="1"/>
  <c r="O219" i="1"/>
  <c r="O220" i="1"/>
  <c r="O221" i="1"/>
  <c r="O222" i="1"/>
  <c r="O223" i="1"/>
  <c r="O214" i="1"/>
  <c r="O213" i="1"/>
  <c r="O215" i="1"/>
  <c r="O471" i="1"/>
  <c r="O472" i="1"/>
  <c r="O473" i="1"/>
  <c r="O474" i="1"/>
  <c r="O475" i="1"/>
  <c r="O476" i="1"/>
  <c r="O236" i="1"/>
  <c r="O237" i="1"/>
  <c r="O238" i="1"/>
  <c r="O239" i="1"/>
  <c r="O240" i="1"/>
  <c r="O241" i="1"/>
  <c r="O232" i="1"/>
  <c r="O233" i="1"/>
  <c r="O234" i="1"/>
  <c r="O235" i="1"/>
  <c r="O230" i="1"/>
  <c r="O231" i="1"/>
  <c r="O470" i="1"/>
  <c r="O469" i="1"/>
  <c r="O468" i="1"/>
  <c r="O462" i="1"/>
  <c r="O463" i="1"/>
  <c r="O464" i="1"/>
  <c r="O465" i="1"/>
  <c r="O466" i="1"/>
  <c r="O467" i="1"/>
  <c r="O496" i="1"/>
  <c r="O497" i="1"/>
  <c r="O154" i="1"/>
  <c r="O155" i="1"/>
  <c r="O136" i="1"/>
  <c r="O137" i="1"/>
  <c r="O138" i="1"/>
  <c r="O126" i="1"/>
  <c r="O127" i="1"/>
  <c r="O125" i="1"/>
  <c r="O124" i="1"/>
  <c r="O202" i="1"/>
  <c r="O134" i="1"/>
  <c r="O135" i="1"/>
  <c r="O133" i="1"/>
  <c r="O132" i="1"/>
  <c r="O131" i="1"/>
  <c r="O130" i="1"/>
  <c r="O550" i="1"/>
  <c r="O549" i="1"/>
  <c r="O548" i="1"/>
  <c r="O547" i="1"/>
  <c r="O139" i="1"/>
  <c r="O546" i="1"/>
  <c r="O545" i="1"/>
  <c r="O265" i="1"/>
  <c r="O266" i="1"/>
  <c r="O267" i="1"/>
  <c r="O264" i="1"/>
  <c r="O746" i="1"/>
  <c r="O745" i="1"/>
  <c r="O427" i="1"/>
  <c r="O426" i="1"/>
  <c r="O425" i="1"/>
  <c r="O424" i="1"/>
  <c r="O423" i="1"/>
  <c r="O422" i="1"/>
  <c r="O421" i="1"/>
  <c r="O420" i="1"/>
  <c r="O129" i="1"/>
  <c r="O128" i="1"/>
  <c r="O506" i="1"/>
  <c r="O504" i="1"/>
  <c r="O505" i="1"/>
  <c r="O495" i="1"/>
  <c r="O482" i="1"/>
  <c r="O152" i="1"/>
  <c r="O153" i="1"/>
  <c r="O150" i="1"/>
  <c r="O151" i="1"/>
  <c r="O147" i="1"/>
  <c r="O148" i="1"/>
  <c r="O146" i="1"/>
  <c r="O145" i="1"/>
  <c r="O144" i="1"/>
  <c r="O143" i="1"/>
  <c r="O142" i="1"/>
  <c r="O141" i="1"/>
  <c r="O149" i="1"/>
  <c r="O140" i="1"/>
  <c r="O483" i="1"/>
  <c r="O507" i="1"/>
  <c r="O720" i="1"/>
  <c r="O719" i="1"/>
  <c r="O718" i="1"/>
  <c r="O717" i="1"/>
  <c r="O716" i="1"/>
  <c r="O715" i="1"/>
  <c r="O714" i="1"/>
  <c r="O713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16" i="1"/>
  <c r="O317" i="1"/>
  <c r="O313" i="1"/>
  <c r="O314" i="1"/>
  <c r="O315" i="1"/>
  <c r="O309" i="1"/>
  <c r="O310" i="1"/>
  <c r="O311" i="1"/>
  <c r="O312" i="1"/>
  <c r="O306" i="1"/>
  <c r="O307" i="1"/>
  <c r="O308" i="1"/>
  <c r="O303" i="1"/>
  <c r="O304" i="1"/>
  <c r="O305" i="1"/>
  <c r="O300" i="1"/>
  <c r="O301" i="1"/>
  <c r="O302" i="1"/>
  <c r="O297" i="1"/>
  <c r="O298" i="1"/>
  <c r="O299" i="1"/>
  <c r="O294" i="1"/>
  <c r="O295" i="1"/>
  <c r="O296" i="1"/>
  <c r="O291" i="1"/>
  <c r="O292" i="1"/>
  <c r="O293" i="1"/>
  <c r="O288" i="1"/>
  <c r="O289" i="1"/>
  <c r="O290" i="1"/>
  <c r="O285" i="1"/>
  <c r="O286" i="1"/>
  <c r="O287" i="1"/>
  <c r="O282" i="1"/>
  <c r="O283" i="1"/>
  <c r="O284" i="1"/>
  <c r="O544" i="1"/>
  <c r="O543" i="1"/>
  <c r="O542" i="1"/>
  <c r="O541" i="1"/>
  <c r="O540" i="1"/>
  <c r="O539" i="1"/>
  <c r="O538" i="1"/>
  <c r="O537" i="1"/>
  <c r="Z693" i="1"/>
  <c r="Z694" i="1"/>
  <c r="Z695" i="1"/>
  <c r="Z696" i="1"/>
  <c r="Z697" i="1"/>
  <c r="Z698" i="1"/>
  <c r="Z699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96" i="1"/>
  <c r="Z597" i="1"/>
  <c r="Z598" i="1"/>
  <c r="Z599" i="1"/>
  <c r="Z600" i="1"/>
  <c r="Z601" i="1"/>
  <c r="Z602" i="1"/>
  <c r="Z603" i="1"/>
  <c r="Z587" i="1"/>
  <c r="Z588" i="1"/>
  <c r="Z589" i="1"/>
  <c r="Z590" i="1"/>
  <c r="Z591" i="1"/>
  <c r="Z592" i="1"/>
  <c r="Z593" i="1"/>
  <c r="Z594" i="1"/>
  <c r="Z595" i="1"/>
  <c r="Z579" i="1"/>
  <c r="Z580" i="1"/>
  <c r="Z581" i="1"/>
  <c r="Z582" i="1"/>
  <c r="Z583" i="1"/>
  <c r="Z584" i="1"/>
  <c r="Z585" i="1"/>
  <c r="Z586" i="1"/>
  <c r="Z656" i="1"/>
  <c r="Z657" i="1"/>
  <c r="Z658" i="1"/>
  <c r="Z659" i="1"/>
  <c r="Z660" i="1"/>
  <c r="Z661" i="1"/>
  <c r="Z662" i="1"/>
  <c r="Z663" i="1"/>
  <c r="Z654" i="1"/>
  <c r="Z664" i="1"/>
  <c r="Z665" i="1"/>
  <c r="Z385" i="1"/>
  <c r="Z386" i="1"/>
  <c r="Z387" i="1"/>
  <c r="Z388" i="1"/>
  <c r="Z389" i="1"/>
  <c r="Z390" i="1"/>
  <c r="Z391" i="1"/>
  <c r="Z392" i="1"/>
  <c r="Z377" i="1"/>
  <c r="Z378" i="1"/>
  <c r="Z379" i="1"/>
  <c r="Z380" i="1"/>
  <c r="Z381" i="1"/>
  <c r="Z382" i="1"/>
  <c r="Z383" i="1"/>
  <c r="Z384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738" i="1"/>
  <c r="Z739" i="1"/>
  <c r="Z740" i="1"/>
  <c r="Z741" i="1"/>
  <c r="Z742" i="1"/>
  <c r="Z743" i="1"/>
  <c r="Z744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21" i="1"/>
  <c r="Z722" i="1"/>
  <c r="Z723" i="1"/>
  <c r="Z644" i="1"/>
  <c r="Z645" i="1"/>
  <c r="Z646" i="1"/>
  <c r="Z647" i="1"/>
  <c r="Z648" i="1"/>
  <c r="Z649" i="1"/>
  <c r="Z650" i="1"/>
  <c r="Z651" i="1"/>
  <c r="Z652" i="1"/>
  <c r="Z653" i="1"/>
  <c r="Z634" i="1"/>
  <c r="Z635" i="1"/>
  <c r="Z636" i="1"/>
  <c r="Z637" i="1"/>
  <c r="Z638" i="1"/>
  <c r="Z639" i="1"/>
  <c r="Z640" i="1"/>
  <c r="Z641" i="1"/>
  <c r="Z642" i="1"/>
  <c r="Z643" i="1"/>
  <c r="Z624" i="1"/>
  <c r="Z625" i="1"/>
  <c r="Z626" i="1"/>
  <c r="Z627" i="1"/>
  <c r="Z628" i="1"/>
  <c r="Z629" i="1"/>
  <c r="Z630" i="1"/>
  <c r="Z631" i="1"/>
  <c r="Z632" i="1"/>
  <c r="Z633" i="1"/>
  <c r="Z680" i="1"/>
  <c r="Z681" i="1"/>
  <c r="Z682" i="1"/>
  <c r="Z683" i="1"/>
  <c r="Z684" i="1"/>
  <c r="Z685" i="1"/>
  <c r="Z686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553" i="1"/>
  <c r="Z551" i="1"/>
  <c r="Z552" i="1"/>
  <c r="Z479" i="1"/>
  <c r="Z480" i="1"/>
  <c r="Z481" i="1"/>
  <c r="Z457" i="1"/>
  <c r="Z458" i="1"/>
  <c r="Z459" i="1"/>
  <c r="Z484" i="1"/>
  <c r="Z485" i="1"/>
  <c r="Z486" i="1"/>
  <c r="Z487" i="1"/>
  <c r="Z488" i="1"/>
  <c r="Z489" i="1"/>
  <c r="Z490" i="1"/>
  <c r="Z491" i="1"/>
  <c r="Z492" i="1"/>
  <c r="Z444" i="1"/>
  <c r="Z445" i="1"/>
  <c r="Z443" i="1"/>
  <c r="Z521" i="1"/>
  <c r="Z536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13" i="1"/>
  <c r="Z520" i="1"/>
  <c r="Z514" i="1"/>
  <c r="Z518" i="1"/>
  <c r="Z517" i="1"/>
  <c r="Z515" i="1"/>
  <c r="Z512" i="1"/>
  <c r="Z511" i="1"/>
  <c r="Z516" i="1"/>
  <c r="Z510" i="1"/>
  <c r="Z279" i="1"/>
  <c r="Z280" i="1"/>
  <c r="Z281" i="1"/>
  <c r="Z277" i="1"/>
  <c r="Z477" i="1"/>
  <c r="Z478" i="1"/>
  <c r="Z450" i="1"/>
  <c r="Z190" i="1"/>
  <c r="Z191" i="1"/>
  <c r="Z192" i="1"/>
  <c r="Z193" i="1"/>
  <c r="Z194" i="1"/>
  <c r="Z195" i="1"/>
  <c r="Z196" i="1"/>
  <c r="Z197" i="1"/>
  <c r="Z198" i="1"/>
  <c r="Z199" i="1"/>
  <c r="Z189" i="1"/>
  <c r="Z188" i="1"/>
  <c r="Z187" i="1"/>
  <c r="Z186" i="1"/>
  <c r="Z185" i="1"/>
  <c r="Z184" i="1"/>
  <c r="Z183" i="1"/>
  <c r="Z182" i="1"/>
  <c r="Z181" i="1"/>
  <c r="Z180" i="1"/>
  <c r="Z171" i="1"/>
  <c r="Z172" i="1"/>
  <c r="Z173" i="1"/>
  <c r="Z174" i="1"/>
  <c r="Z175" i="1"/>
  <c r="Z176" i="1"/>
  <c r="Z177" i="1"/>
  <c r="Z178" i="1"/>
  <c r="Z179" i="1"/>
  <c r="Z418" i="1"/>
  <c r="Z417" i="1"/>
  <c r="Z419" i="1"/>
  <c r="Z156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508" i="1"/>
  <c r="Z509" i="1"/>
  <c r="Z447" i="1"/>
  <c r="Z446" i="1"/>
  <c r="Z456" i="1"/>
  <c r="Z455" i="1"/>
  <c r="Z454" i="1"/>
  <c r="Z453" i="1"/>
  <c r="Z452" i="1"/>
  <c r="Z449" i="1"/>
  <c r="Z448" i="1"/>
  <c r="Z271" i="1"/>
  <c r="Z272" i="1"/>
  <c r="Z273" i="1"/>
  <c r="Z274" i="1"/>
  <c r="Z259" i="1"/>
  <c r="Z260" i="1"/>
  <c r="Z261" i="1"/>
  <c r="Z262" i="1"/>
  <c r="Z263" i="1"/>
  <c r="Z254" i="1"/>
  <c r="Z255" i="1"/>
  <c r="Z256" i="1"/>
  <c r="Z257" i="1"/>
  <c r="Z258" i="1"/>
  <c r="Z275" i="1"/>
  <c r="Z276" i="1"/>
  <c r="Z268" i="1"/>
  <c r="Z269" i="1"/>
  <c r="Z216" i="1"/>
  <c r="Z211" i="1"/>
  <c r="Z212" i="1"/>
  <c r="Z249" i="1"/>
  <c r="Z250" i="1"/>
  <c r="Z251" i="1"/>
  <c r="Z252" i="1"/>
  <c r="Z253" i="1"/>
  <c r="Z242" i="1"/>
  <c r="Z247" i="1"/>
  <c r="Z248" i="1"/>
  <c r="Z224" i="1"/>
  <c r="Z225" i="1"/>
  <c r="Z226" i="1"/>
  <c r="Z227" i="1"/>
  <c r="Z228" i="1"/>
  <c r="Z229" i="1"/>
  <c r="Z218" i="1"/>
  <c r="Z219" i="1"/>
  <c r="Z220" i="1"/>
  <c r="Z221" i="1"/>
  <c r="Z222" i="1"/>
  <c r="Z223" i="1"/>
  <c r="Z214" i="1"/>
  <c r="Z213" i="1"/>
  <c r="Z215" i="1"/>
  <c r="Z471" i="1"/>
  <c r="Z472" i="1"/>
  <c r="Z473" i="1"/>
  <c r="Z474" i="1"/>
  <c r="Z475" i="1"/>
  <c r="Z476" i="1"/>
  <c r="Z236" i="1"/>
  <c r="Z237" i="1"/>
  <c r="Z238" i="1"/>
  <c r="Z239" i="1"/>
  <c r="Z240" i="1"/>
  <c r="Z241" i="1"/>
  <c r="Z232" i="1"/>
  <c r="Z233" i="1"/>
  <c r="Z234" i="1"/>
  <c r="Z235" i="1"/>
  <c r="Z230" i="1"/>
  <c r="Z231" i="1"/>
  <c r="Z470" i="1"/>
  <c r="Z469" i="1"/>
  <c r="Z468" i="1"/>
  <c r="Z462" i="1"/>
  <c r="Z463" i="1"/>
  <c r="Z464" i="1"/>
  <c r="Z465" i="1"/>
  <c r="Z466" i="1"/>
  <c r="Z467" i="1"/>
  <c r="Z496" i="1"/>
  <c r="Z497" i="1"/>
  <c r="Z154" i="1"/>
  <c r="Z155" i="1"/>
  <c r="Z136" i="1"/>
  <c r="Z137" i="1"/>
  <c r="Z138" i="1"/>
  <c r="Z126" i="1"/>
  <c r="Z127" i="1"/>
  <c r="Z125" i="1"/>
  <c r="Z124" i="1"/>
  <c r="Z202" i="1"/>
  <c r="Z134" i="1"/>
  <c r="Z135" i="1"/>
  <c r="Z133" i="1"/>
  <c r="Z132" i="1"/>
  <c r="Z131" i="1"/>
  <c r="Z130" i="1"/>
  <c r="Z550" i="1"/>
  <c r="Z549" i="1"/>
  <c r="Z548" i="1"/>
  <c r="Z547" i="1"/>
  <c r="Z139" i="1"/>
  <c r="Z546" i="1"/>
  <c r="Z545" i="1"/>
  <c r="Z265" i="1"/>
  <c r="Z266" i="1"/>
  <c r="Z267" i="1"/>
  <c r="Z264" i="1"/>
  <c r="Z746" i="1"/>
  <c r="Z745" i="1"/>
  <c r="Z427" i="1"/>
  <c r="Z426" i="1"/>
  <c r="Z425" i="1"/>
  <c r="Z424" i="1"/>
  <c r="Z423" i="1"/>
  <c r="Z422" i="1"/>
  <c r="Z421" i="1"/>
  <c r="Z420" i="1"/>
  <c r="Z129" i="1"/>
  <c r="Z128" i="1"/>
  <c r="Z506" i="1"/>
  <c r="Z504" i="1"/>
  <c r="Z505" i="1"/>
  <c r="Z495" i="1"/>
  <c r="Z482" i="1"/>
  <c r="Z152" i="1"/>
  <c r="Z153" i="1"/>
  <c r="Z150" i="1"/>
  <c r="Z151" i="1"/>
  <c r="Z147" i="1"/>
  <c r="Z148" i="1"/>
  <c r="Z146" i="1"/>
  <c r="Z145" i="1"/>
  <c r="Z144" i="1"/>
  <c r="Z143" i="1"/>
  <c r="Z142" i="1"/>
  <c r="Z141" i="1"/>
  <c r="Z149" i="1"/>
  <c r="Z140" i="1"/>
  <c r="Z483" i="1"/>
  <c r="Z507" i="1"/>
  <c r="Z720" i="1"/>
  <c r="Z719" i="1"/>
  <c r="Z718" i="1"/>
  <c r="Z717" i="1"/>
  <c r="Z716" i="1"/>
  <c r="Z715" i="1"/>
  <c r="Z714" i="1"/>
  <c r="Z713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16" i="1"/>
  <c r="Z317" i="1"/>
  <c r="Z313" i="1"/>
  <c r="Z314" i="1"/>
  <c r="Z315" i="1"/>
  <c r="Z309" i="1"/>
  <c r="Z310" i="1"/>
  <c r="Z311" i="1"/>
  <c r="Z312" i="1"/>
  <c r="Z306" i="1"/>
  <c r="Z307" i="1"/>
  <c r="Z308" i="1"/>
  <c r="Z303" i="1"/>
  <c r="Z304" i="1"/>
  <c r="Z305" i="1"/>
  <c r="Z300" i="1"/>
  <c r="Z301" i="1"/>
  <c r="Z302" i="1"/>
  <c r="Z297" i="1"/>
  <c r="Z298" i="1"/>
  <c r="Z299" i="1"/>
  <c r="Z294" i="1"/>
  <c r="Z295" i="1"/>
  <c r="Z296" i="1"/>
  <c r="Z291" i="1"/>
  <c r="Z292" i="1"/>
  <c r="Z293" i="1"/>
  <c r="Z288" i="1"/>
  <c r="Z289" i="1"/>
  <c r="Z290" i="1"/>
  <c r="Z285" i="1"/>
  <c r="Z286" i="1"/>
  <c r="Z287" i="1"/>
  <c r="Z282" i="1"/>
  <c r="Z283" i="1"/>
  <c r="Z284" i="1"/>
  <c r="Z544" i="1"/>
  <c r="Z543" i="1"/>
  <c r="Z542" i="1"/>
  <c r="Z541" i="1"/>
  <c r="Z540" i="1"/>
  <c r="Z539" i="1"/>
  <c r="Z538" i="1"/>
  <c r="Z537" i="1"/>
  <c r="AA693" i="1"/>
  <c r="AA694" i="1"/>
  <c r="AA695" i="1"/>
  <c r="AA696" i="1"/>
  <c r="AA697" i="1"/>
  <c r="AA698" i="1"/>
  <c r="AA699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96" i="1"/>
  <c r="AA597" i="1"/>
  <c r="AA598" i="1"/>
  <c r="AA599" i="1"/>
  <c r="AA600" i="1"/>
  <c r="AA601" i="1"/>
  <c r="AA602" i="1"/>
  <c r="AA603" i="1"/>
  <c r="AA587" i="1"/>
  <c r="AA588" i="1"/>
  <c r="AA589" i="1"/>
  <c r="AA590" i="1"/>
  <c r="AA591" i="1"/>
  <c r="AA592" i="1"/>
  <c r="AA593" i="1"/>
  <c r="AA594" i="1"/>
  <c r="AA595" i="1"/>
  <c r="AA579" i="1"/>
  <c r="AA580" i="1"/>
  <c r="AA581" i="1"/>
  <c r="AA582" i="1"/>
  <c r="AA583" i="1"/>
  <c r="AA584" i="1"/>
  <c r="AA585" i="1"/>
  <c r="AA586" i="1"/>
  <c r="AA656" i="1"/>
  <c r="AA657" i="1"/>
  <c r="AA658" i="1"/>
  <c r="AA659" i="1"/>
  <c r="AA660" i="1"/>
  <c r="AA661" i="1"/>
  <c r="AA662" i="1"/>
  <c r="AA663" i="1"/>
  <c r="AA654" i="1"/>
  <c r="AA664" i="1"/>
  <c r="AA665" i="1"/>
  <c r="AA385" i="1"/>
  <c r="AA386" i="1"/>
  <c r="AA387" i="1"/>
  <c r="AA388" i="1"/>
  <c r="AA389" i="1"/>
  <c r="AA390" i="1"/>
  <c r="AA391" i="1"/>
  <c r="AA392" i="1"/>
  <c r="AA377" i="1"/>
  <c r="AA378" i="1"/>
  <c r="AA379" i="1"/>
  <c r="AA380" i="1"/>
  <c r="AA381" i="1"/>
  <c r="AA382" i="1"/>
  <c r="AA383" i="1"/>
  <c r="AA384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738" i="1"/>
  <c r="AA739" i="1"/>
  <c r="AA740" i="1"/>
  <c r="AA741" i="1"/>
  <c r="AA742" i="1"/>
  <c r="AA743" i="1"/>
  <c r="AA744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21" i="1"/>
  <c r="AA722" i="1"/>
  <c r="AA723" i="1"/>
  <c r="AA644" i="1"/>
  <c r="AA645" i="1"/>
  <c r="AA646" i="1"/>
  <c r="AA647" i="1"/>
  <c r="AA648" i="1"/>
  <c r="AA649" i="1"/>
  <c r="AA650" i="1"/>
  <c r="AA651" i="1"/>
  <c r="AA652" i="1"/>
  <c r="AA653" i="1"/>
  <c r="AA634" i="1"/>
  <c r="AA635" i="1"/>
  <c r="AA636" i="1"/>
  <c r="AA637" i="1"/>
  <c r="AA638" i="1"/>
  <c r="AA639" i="1"/>
  <c r="AA640" i="1"/>
  <c r="AA641" i="1"/>
  <c r="AA642" i="1"/>
  <c r="AA643" i="1"/>
  <c r="AA624" i="1"/>
  <c r="AA625" i="1"/>
  <c r="AA626" i="1"/>
  <c r="AA627" i="1"/>
  <c r="AA628" i="1"/>
  <c r="AA629" i="1"/>
  <c r="AA630" i="1"/>
  <c r="AA631" i="1"/>
  <c r="AA632" i="1"/>
  <c r="AA633" i="1"/>
  <c r="AA680" i="1"/>
  <c r="AA681" i="1"/>
  <c r="AA682" i="1"/>
  <c r="AA683" i="1"/>
  <c r="AA684" i="1"/>
  <c r="AA685" i="1"/>
  <c r="AA686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553" i="1"/>
  <c r="AA551" i="1"/>
  <c r="AA552" i="1"/>
  <c r="AA479" i="1"/>
  <c r="AA480" i="1"/>
  <c r="AA481" i="1"/>
  <c r="AA457" i="1"/>
  <c r="AA458" i="1"/>
  <c r="AA459" i="1"/>
  <c r="AA484" i="1"/>
  <c r="AA485" i="1"/>
  <c r="AA486" i="1"/>
  <c r="AA487" i="1"/>
  <c r="AA488" i="1"/>
  <c r="AA489" i="1"/>
  <c r="AA490" i="1"/>
  <c r="AA491" i="1"/>
  <c r="AA492" i="1"/>
  <c r="AA444" i="1"/>
  <c r="AA445" i="1"/>
  <c r="AA443" i="1"/>
  <c r="AA521" i="1"/>
  <c r="AA536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13" i="1"/>
  <c r="AA520" i="1"/>
  <c r="AA514" i="1"/>
  <c r="AA518" i="1"/>
  <c r="AA517" i="1"/>
  <c r="AA515" i="1"/>
  <c r="AA512" i="1"/>
  <c r="AA511" i="1"/>
  <c r="AA516" i="1"/>
  <c r="AA510" i="1"/>
  <c r="AA279" i="1"/>
  <c r="AA280" i="1"/>
  <c r="AA281" i="1"/>
  <c r="AA277" i="1"/>
  <c r="AA477" i="1"/>
  <c r="AA478" i="1"/>
  <c r="AA450" i="1"/>
  <c r="AA190" i="1"/>
  <c r="AA191" i="1"/>
  <c r="AA192" i="1"/>
  <c r="AA193" i="1"/>
  <c r="AA194" i="1"/>
  <c r="AA195" i="1"/>
  <c r="AA196" i="1"/>
  <c r="AA197" i="1"/>
  <c r="AA198" i="1"/>
  <c r="AA199" i="1"/>
  <c r="AA189" i="1"/>
  <c r="AA188" i="1"/>
  <c r="AA187" i="1"/>
  <c r="AA186" i="1"/>
  <c r="AA185" i="1"/>
  <c r="AA184" i="1"/>
  <c r="AA183" i="1"/>
  <c r="AA182" i="1"/>
  <c r="AA181" i="1"/>
  <c r="AA180" i="1"/>
  <c r="AA171" i="1"/>
  <c r="AA172" i="1"/>
  <c r="AA173" i="1"/>
  <c r="AA174" i="1"/>
  <c r="AA175" i="1"/>
  <c r="AA176" i="1"/>
  <c r="AA177" i="1"/>
  <c r="AA178" i="1"/>
  <c r="AA179" i="1"/>
  <c r="AA418" i="1"/>
  <c r="AA417" i="1"/>
  <c r="AA419" i="1"/>
  <c r="AA156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508" i="1"/>
  <c r="AA509" i="1"/>
  <c r="AA447" i="1"/>
  <c r="AA446" i="1"/>
  <c r="AA456" i="1"/>
  <c r="AA455" i="1"/>
  <c r="AA454" i="1"/>
  <c r="AA453" i="1"/>
  <c r="AA452" i="1"/>
  <c r="AA449" i="1"/>
  <c r="AA448" i="1"/>
  <c r="AA271" i="1"/>
  <c r="AA272" i="1"/>
  <c r="AA273" i="1"/>
  <c r="AA274" i="1"/>
  <c r="AA259" i="1"/>
  <c r="AA260" i="1"/>
  <c r="AA261" i="1"/>
  <c r="AA262" i="1"/>
  <c r="AA263" i="1"/>
  <c r="AA254" i="1"/>
  <c r="AA255" i="1"/>
  <c r="AA256" i="1"/>
  <c r="AA257" i="1"/>
  <c r="AA258" i="1"/>
  <c r="AA275" i="1"/>
  <c r="AA276" i="1"/>
  <c r="AA268" i="1"/>
  <c r="AA269" i="1"/>
  <c r="AA216" i="1"/>
  <c r="AA211" i="1"/>
  <c r="AA212" i="1"/>
  <c r="AA249" i="1"/>
  <c r="AA250" i="1"/>
  <c r="AA251" i="1"/>
  <c r="AA252" i="1"/>
  <c r="AA253" i="1"/>
  <c r="AA242" i="1"/>
  <c r="AA247" i="1"/>
  <c r="AA248" i="1"/>
  <c r="AA224" i="1"/>
  <c r="AA225" i="1"/>
  <c r="AA226" i="1"/>
  <c r="AA227" i="1"/>
  <c r="AA228" i="1"/>
  <c r="AA229" i="1"/>
  <c r="AA218" i="1"/>
  <c r="AA219" i="1"/>
  <c r="AA220" i="1"/>
  <c r="AA221" i="1"/>
  <c r="AA222" i="1"/>
  <c r="AA223" i="1"/>
  <c r="AA214" i="1"/>
  <c r="AA213" i="1"/>
  <c r="AA215" i="1"/>
  <c r="AA471" i="1"/>
  <c r="AA472" i="1"/>
  <c r="AA473" i="1"/>
  <c r="AA474" i="1"/>
  <c r="AA475" i="1"/>
  <c r="AA476" i="1"/>
  <c r="AA236" i="1"/>
  <c r="AA237" i="1"/>
  <c r="AA238" i="1"/>
  <c r="AA239" i="1"/>
  <c r="AA240" i="1"/>
  <c r="AA241" i="1"/>
  <c r="AA232" i="1"/>
  <c r="AA233" i="1"/>
  <c r="AA234" i="1"/>
  <c r="AA235" i="1"/>
  <c r="AA230" i="1"/>
  <c r="AA231" i="1"/>
  <c r="AA470" i="1"/>
  <c r="AA469" i="1"/>
  <c r="AA468" i="1"/>
  <c r="AA462" i="1"/>
  <c r="AA463" i="1"/>
  <c r="AA464" i="1"/>
  <c r="AA465" i="1"/>
  <c r="AA466" i="1"/>
  <c r="AA467" i="1"/>
  <c r="AA496" i="1"/>
  <c r="AA497" i="1"/>
  <c r="AA154" i="1"/>
  <c r="AA155" i="1"/>
  <c r="AA136" i="1"/>
  <c r="AA137" i="1"/>
  <c r="AA138" i="1"/>
  <c r="AA126" i="1"/>
  <c r="AA127" i="1"/>
  <c r="AA125" i="1"/>
  <c r="AA124" i="1"/>
  <c r="AA202" i="1"/>
  <c r="AA134" i="1"/>
  <c r="AA135" i="1"/>
  <c r="AA133" i="1"/>
  <c r="AA132" i="1"/>
  <c r="AA131" i="1"/>
  <c r="AA130" i="1"/>
  <c r="AA550" i="1"/>
  <c r="AA549" i="1"/>
  <c r="AA548" i="1"/>
  <c r="AA547" i="1"/>
  <c r="AA139" i="1"/>
  <c r="AA546" i="1"/>
  <c r="AA545" i="1"/>
  <c r="AA265" i="1"/>
  <c r="AA266" i="1"/>
  <c r="AA267" i="1"/>
  <c r="AA264" i="1"/>
  <c r="AA746" i="1"/>
  <c r="AA745" i="1"/>
  <c r="AA427" i="1"/>
  <c r="AA426" i="1"/>
  <c r="AA425" i="1"/>
  <c r="AA424" i="1"/>
  <c r="AA423" i="1"/>
  <c r="AA422" i="1"/>
  <c r="AA421" i="1"/>
  <c r="AA420" i="1"/>
  <c r="AA129" i="1"/>
  <c r="AA128" i="1"/>
  <c r="AA506" i="1"/>
  <c r="AA504" i="1"/>
  <c r="AA505" i="1"/>
  <c r="AA495" i="1"/>
  <c r="AA482" i="1"/>
  <c r="AA152" i="1"/>
  <c r="AA153" i="1"/>
  <c r="AA150" i="1"/>
  <c r="AA151" i="1"/>
  <c r="AA147" i="1"/>
  <c r="AA148" i="1"/>
  <c r="AA146" i="1"/>
  <c r="AA145" i="1"/>
  <c r="AA144" i="1"/>
  <c r="AA143" i="1"/>
  <c r="AA142" i="1"/>
  <c r="AA141" i="1"/>
  <c r="AA149" i="1"/>
  <c r="AA140" i="1"/>
  <c r="AA483" i="1"/>
  <c r="AA507" i="1"/>
  <c r="AA720" i="1"/>
  <c r="AA719" i="1"/>
  <c r="AA718" i="1"/>
  <c r="AA717" i="1"/>
  <c r="AA716" i="1"/>
  <c r="AA715" i="1"/>
  <c r="AA714" i="1"/>
  <c r="AA713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16" i="1"/>
  <c r="AA317" i="1"/>
  <c r="AA313" i="1"/>
  <c r="AA314" i="1"/>
  <c r="AA315" i="1"/>
  <c r="AA309" i="1"/>
  <c r="AA310" i="1"/>
  <c r="AA311" i="1"/>
  <c r="AA312" i="1"/>
  <c r="AA306" i="1"/>
  <c r="AA307" i="1"/>
  <c r="AA308" i="1"/>
  <c r="AA303" i="1"/>
  <c r="AA304" i="1"/>
  <c r="AA305" i="1"/>
  <c r="AA300" i="1"/>
  <c r="AA301" i="1"/>
  <c r="AA302" i="1"/>
  <c r="AA297" i="1"/>
  <c r="AA298" i="1"/>
  <c r="AA299" i="1"/>
  <c r="AA294" i="1"/>
  <c r="AA295" i="1"/>
  <c r="AA296" i="1"/>
  <c r="AA291" i="1"/>
  <c r="AA292" i="1"/>
  <c r="AA293" i="1"/>
  <c r="AA288" i="1"/>
  <c r="AA289" i="1"/>
  <c r="AA290" i="1"/>
  <c r="AA285" i="1"/>
  <c r="AA286" i="1"/>
  <c r="AA287" i="1"/>
  <c r="AA282" i="1"/>
  <c r="AA283" i="1"/>
  <c r="AA284" i="1"/>
  <c r="AA544" i="1"/>
  <c r="AA543" i="1"/>
  <c r="AA542" i="1"/>
  <c r="AA541" i="1"/>
  <c r="AA540" i="1"/>
  <c r="AA539" i="1"/>
  <c r="AA538" i="1"/>
  <c r="AA537" i="1"/>
  <c r="AB693" i="1"/>
  <c r="AB694" i="1"/>
  <c r="AB695" i="1"/>
  <c r="AB696" i="1"/>
  <c r="AB697" i="1"/>
  <c r="AB698" i="1"/>
  <c r="AB699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96" i="1"/>
  <c r="AB597" i="1"/>
  <c r="AB598" i="1"/>
  <c r="AB599" i="1"/>
  <c r="AB600" i="1"/>
  <c r="AB601" i="1"/>
  <c r="AB602" i="1"/>
  <c r="AB603" i="1"/>
  <c r="AB587" i="1"/>
  <c r="AB588" i="1"/>
  <c r="AB589" i="1"/>
  <c r="AB590" i="1"/>
  <c r="AB591" i="1"/>
  <c r="AB592" i="1"/>
  <c r="AB593" i="1"/>
  <c r="AB594" i="1"/>
  <c r="AB595" i="1"/>
  <c r="AB579" i="1"/>
  <c r="AB580" i="1"/>
  <c r="AB581" i="1"/>
  <c r="AB582" i="1"/>
  <c r="AB583" i="1"/>
  <c r="AB584" i="1"/>
  <c r="AB585" i="1"/>
  <c r="AB586" i="1"/>
  <c r="AB656" i="1"/>
  <c r="AB657" i="1"/>
  <c r="AB658" i="1"/>
  <c r="AB659" i="1"/>
  <c r="AB660" i="1"/>
  <c r="AB661" i="1"/>
  <c r="AB662" i="1"/>
  <c r="AB663" i="1"/>
  <c r="AB654" i="1"/>
  <c r="AB664" i="1"/>
  <c r="AB665" i="1"/>
  <c r="AB385" i="1"/>
  <c r="AB386" i="1"/>
  <c r="AB387" i="1"/>
  <c r="AB388" i="1"/>
  <c r="AB389" i="1"/>
  <c r="AB390" i="1"/>
  <c r="AB391" i="1"/>
  <c r="AB392" i="1"/>
  <c r="AB377" i="1"/>
  <c r="AB378" i="1"/>
  <c r="AB379" i="1"/>
  <c r="AB380" i="1"/>
  <c r="AB381" i="1"/>
  <c r="AB382" i="1"/>
  <c r="AB383" i="1"/>
  <c r="AB384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738" i="1"/>
  <c r="AB739" i="1"/>
  <c r="AB740" i="1"/>
  <c r="AB741" i="1"/>
  <c r="AB742" i="1"/>
  <c r="AB743" i="1"/>
  <c r="AB744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21" i="1"/>
  <c r="AB722" i="1"/>
  <c r="AB723" i="1"/>
  <c r="AB644" i="1"/>
  <c r="AB645" i="1"/>
  <c r="AB646" i="1"/>
  <c r="AB647" i="1"/>
  <c r="AB648" i="1"/>
  <c r="AB649" i="1"/>
  <c r="AB650" i="1"/>
  <c r="AB651" i="1"/>
  <c r="AB652" i="1"/>
  <c r="AB653" i="1"/>
  <c r="AB634" i="1"/>
  <c r="AB635" i="1"/>
  <c r="AB636" i="1"/>
  <c r="AB637" i="1"/>
  <c r="AB638" i="1"/>
  <c r="AB639" i="1"/>
  <c r="AB640" i="1"/>
  <c r="AB641" i="1"/>
  <c r="AB642" i="1"/>
  <c r="AB643" i="1"/>
  <c r="AB624" i="1"/>
  <c r="AB625" i="1"/>
  <c r="AB626" i="1"/>
  <c r="AB627" i="1"/>
  <c r="AB628" i="1"/>
  <c r="AB629" i="1"/>
  <c r="AB630" i="1"/>
  <c r="AB631" i="1"/>
  <c r="AB632" i="1"/>
  <c r="AB633" i="1"/>
  <c r="AB680" i="1"/>
  <c r="AB681" i="1"/>
  <c r="AB682" i="1"/>
  <c r="AB683" i="1"/>
  <c r="AB684" i="1"/>
  <c r="AB685" i="1"/>
  <c r="AB686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553" i="1"/>
  <c r="AB551" i="1"/>
  <c r="AB552" i="1"/>
  <c r="AB479" i="1"/>
  <c r="AB480" i="1"/>
  <c r="AB481" i="1"/>
  <c r="AB457" i="1"/>
  <c r="AB458" i="1"/>
  <c r="AB459" i="1"/>
  <c r="AB484" i="1"/>
  <c r="AB485" i="1"/>
  <c r="AB486" i="1"/>
  <c r="AB487" i="1"/>
  <c r="AB488" i="1"/>
  <c r="AB489" i="1"/>
  <c r="AB490" i="1"/>
  <c r="AB491" i="1"/>
  <c r="AB492" i="1"/>
  <c r="AB444" i="1"/>
  <c r="AB445" i="1"/>
  <c r="AB443" i="1"/>
  <c r="AB521" i="1"/>
  <c r="AB536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13" i="1"/>
  <c r="AB520" i="1"/>
  <c r="AB514" i="1"/>
  <c r="AB518" i="1"/>
  <c r="AB517" i="1"/>
  <c r="AB515" i="1"/>
  <c r="AB512" i="1"/>
  <c r="AB511" i="1"/>
  <c r="AB516" i="1"/>
  <c r="AB510" i="1"/>
  <c r="AB279" i="1"/>
  <c r="AB280" i="1"/>
  <c r="AB281" i="1"/>
  <c r="AB277" i="1"/>
  <c r="AB477" i="1"/>
  <c r="AB478" i="1"/>
  <c r="AB450" i="1"/>
  <c r="AB190" i="1"/>
  <c r="AB191" i="1"/>
  <c r="AB192" i="1"/>
  <c r="AB193" i="1"/>
  <c r="AB194" i="1"/>
  <c r="AB195" i="1"/>
  <c r="AB196" i="1"/>
  <c r="AB197" i="1"/>
  <c r="AB198" i="1"/>
  <c r="AB199" i="1"/>
  <c r="AB189" i="1"/>
  <c r="AB188" i="1"/>
  <c r="AB187" i="1"/>
  <c r="AB186" i="1"/>
  <c r="AB185" i="1"/>
  <c r="AB184" i="1"/>
  <c r="AB183" i="1"/>
  <c r="AB182" i="1"/>
  <c r="AB181" i="1"/>
  <c r="AB180" i="1"/>
  <c r="AB171" i="1"/>
  <c r="AB172" i="1"/>
  <c r="AB173" i="1"/>
  <c r="AB174" i="1"/>
  <c r="AB175" i="1"/>
  <c r="AB176" i="1"/>
  <c r="AB177" i="1"/>
  <c r="AB178" i="1"/>
  <c r="AB179" i="1"/>
  <c r="AB418" i="1"/>
  <c r="AB417" i="1"/>
  <c r="AB419" i="1"/>
  <c r="AB156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508" i="1"/>
  <c r="AB509" i="1"/>
  <c r="AB447" i="1"/>
  <c r="AB446" i="1"/>
  <c r="AB456" i="1"/>
  <c r="AB455" i="1"/>
  <c r="AB454" i="1"/>
  <c r="AB453" i="1"/>
  <c r="AB452" i="1"/>
  <c r="AB449" i="1"/>
  <c r="AB448" i="1"/>
  <c r="AB271" i="1"/>
  <c r="AB272" i="1"/>
  <c r="AB273" i="1"/>
  <c r="AB274" i="1"/>
  <c r="AB259" i="1"/>
  <c r="AB260" i="1"/>
  <c r="AB261" i="1"/>
  <c r="AB262" i="1"/>
  <c r="AB263" i="1"/>
  <c r="AB254" i="1"/>
  <c r="AB255" i="1"/>
  <c r="AB256" i="1"/>
  <c r="AB257" i="1"/>
  <c r="AB258" i="1"/>
  <c r="AB275" i="1"/>
  <c r="AB276" i="1"/>
  <c r="AB268" i="1"/>
  <c r="AB269" i="1"/>
  <c r="AB216" i="1"/>
  <c r="AB211" i="1"/>
  <c r="AB212" i="1"/>
  <c r="AB249" i="1"/>
  <c r="AB250" i="1"/>
  <c r="AB251" i="1"/>
  <c r="AB252" i="1"/>
  <c r="AB253" i="1"/>
  <c r="AB242" i="1"/>
  <c r="AB247" i="1"/>
  <c r="AB248" i="1"/>
  <c r="AB224" i="1"/>
  <c r="AB225" i="1"/>
  <c r="AB226" i="1"/>
  <c r="AB227" i="1"/>
  <c r="AB228" i="1"/>
  <c r="AB229" i="1"/>
  <c r="AB218" i="1"/>
  <c r="AB219" i="1"/>
  <c r="AB220" i="1"/>
  <c r="AB221" i="1"/>
  <c r="AB222" i="1"/>
  <c r="AB223" i="1"/>
  <c r="AB214" i="1"/>
  <c r="AB213" i="1"/>
  <c r="AB215" i="1"/>
  <c r="AB471" i="1"/>
  <c r="AB472" i="1"/>
  <c r="AB473" i="1"/>
  <c r="AB474" i="1"/>
  <c r="AB475" i="1"/>
  <c r="AB476" i="1"/>
  <c r="AB236" i="1"/>
  <c r="AB237" i="1"/>
  <c r="AB238" i="1"/>
  <c r="AB239" i="1"/>
  <c r="AB240" i="1"/>
  <c r="AB241" i="1"/>
  <c r="AB232" i="1"/>
  <c r="AB233" i="1"/>
  <c r="AB234" i="1"/>
  <c r="AB235" i="1"/>
  <c r="AB230" i="1"/>
  <c r="AB231" i="1"/>
  <c r="AB470" i="1"/>
  <c r="AB469" i="1"/>
  <c r="AB468" i="1"/>
  <c r="AB462" i="1"/>
  <c r="AB463" i="1"/>
  <c r="AB464" i="1"/>
  <c r="AB465" i="1"/>
  <c r="AB466" i="1"/>
  <c r="AB467" i="1"/>
  <c r="AB496" i="1"/>
  <c r="AB497" i="1"/>
  <c r="AB154" i="1"/>
  <c r="AB155" i="1"/>
  <c r="AB136" i="1"/>
  <c r="AB137" i="1"/>
  <c r="AB138" i="1"/>
  <c r="AB126" i="1"/>
  <c r="AB127" i="1"/>
  <c r="AB125" i="1"/>
  <c r="AB124" i="1"/>
  <c r="AB202" i="1"/>
  <c r="AB134" i="1"/>
  <c r="AB135" i="1"/>
  <c r="AB133" i="1"/>
  <c r="AB132" i="1"/>
  <c r="AB131" i="1"/>
  <c r="AB130" i="1"/>
  <c r="AB550" i="1"/>
  <c r="AB549" i="1"/>
  <c r="AB548" i="1"/>
  <c r="AB547" i="1"/>
  <c r="AB139" i="1"/>
  <c r="AB546" i="1"/>
  <c r="AB545" i="1"/>
  <c r="AB265" i="1"/>
  <c r="AB266" i="1"/>
  <c r="AB267" i="1"/>
  <c r="AB264" i="1"/>
  <c r="AB746" i="1"/>
  <c r="AB745" i="1"/>
  <c r="AB427" i="1"/>
  <c r="AB426" i="1"/>
  <c r="AB425" i="1"/>
  <c r="AB424" i="1"/>
  <c r="AB423" i="1"/>
  <c r="AB422" i="1"/>
  <c r="AB421" i="1"/>
  <c r="AB420" i="1"/>
  <c r="AB129" i="1"/>
  <c r="AB128" i="1"/>
  <c r="AB506" i="1"/>
  <c r="AB504" i="1"/>
  <c r="AB505" i="1"/>
  <c r="AB495" i="1"/>
  <c r="AB482" i="1"/>
  <c r="AB152" i="1"/>
  <c r="AB153" i="1"/>
  <c r="AB150" i="1"/>
  <c r="AB151" i="1"/>
  <c r="AB147" i="1"/>
  <c r="AB148" i="1"/>
  <c r="AB146" i="1"/>
  <c r="AB145" i="1"/>
  <c r="AB144" i="1"/>
  <c r="AB143" i="1"/>
  <c r="AB142" i="1"/>
  <c r="AB141" i="1"/>
  <c r="AB149" i="1"/>
  <c r="AB140" i="1"/>
  <c r="AB483" i="1"/>
  <c r="AB507" i="1"/>
  <c r="AB720" i="1"/>
  <c r="AB719" i="1"/>
  <c r="AB718" i="1"/>
  <c r="AB717" i="1"/>
  <c r="AB716" i="1"/>
  <c r="AB715" i="1"/>
  <c r="AB714" i="1"/>
  <c r="AB713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16" i="1"/>
  <c r="AB317" i="1"/>
  <c r="AB313" i="1"/>
  <c r="AB314" i="1"/>
  <c r="AB315" i="1"/>
  <c r="AB309" i="1"/>
  <c r="AB310" i="1"/>
  <c r="AB311" i="1"/>
  <c r="AB312" i="1"/>
  <c r="AB306" i="1"/>
  <c r="AB307" i="1"/>
  <c r="AB308" i="1"/>
  <c r="AB303" i="1"/>
  <c r="AB304" i="1"/>
  <c r="AB305" i="1"/>
  <c r="AB300" i="1"/>
  <c r="AB301" i="1"/>
  <c r="AB302" i="1"/>
  <c r="AB297" i="1"/>
  <c r="AB298" i="1"/>
  <c r="AB299" i="1"/>
  <c r="AB294" i="1"/>
  <c r="AB295" i="1"/>
  <c r="AB296" i="1"/>
  <c r="AB291" i="1"/>
  <c r="AB292" i="1"/>
  <c r="AB293" i="1"/>
  <c r="AB288" i="1"/>
  <c r="AB289" i="1"/>
  <c r="AB290" i="1"/>
  <c r="AB285" i="1"/>
  <c r="AB286" i="1"/>
  <c r="AB287" i="1"/>
  <c r="AB282" i="1"/>
  <c r="AB283" i="1"/>
  <c r="AB284" i="1"/>
  <c r="AB544" i="1"/>
  <c r="AB543" i="1"/>
  <c r="AB542" i="1"/>
  <c r="AB541" i="1"/>
  <c r="AB540" i="1"/>
  <c r="AB539" i="1"/>
  <c r="AB538" i="1"/>
  <c r="AB537" i="1"/>
  <c r="AB460" i="1" l="1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2" i="19"/>
  <c r="AA493" i="1" l="1"/>
  <c r="AA278" i="1"/>
  <c r="AA503" i="1"/>
  <c r="AA502" i="1"/>
  <c r="AA501" i="1"/>
  <c r="AA494" i="1"/>
  <c r="AA461" i="1"/>
  <c r="AA460" i="1"/>
  <c r="AA451" i="1"/>
  <c r="AA441" i="1"/>
  <c r="AA440" i="1"/>
  <c r="AA442" i="1"/>
  <c r="AA439" i="1"/>
  <c r="AA437" i="1"/>
  <c r="AA438" i="1"/>
  <c r="AA436" i="1"/>
  <c r="AA435" i="1"/>
  <c r="AA434" i="1"/>
  <c r="AA433" i="1"/>
  <c r="AA432" i="1"/>
  <c r="AA431" i="1"/>
  <c r="AA430" i="1"/>
  <c r="AA429" i="1"/>
  <c r="AA428" i="1"/>
  <c r="AA270" i="1"/>
  <c r="AA318" i="1"/>
  <c r="AA319" i="1"/>
  <c r="AA320" i="1"/>
  <c r="AA321" i="1"/>
  <c r="AA322" i="1"/>
  <c r="AA323" i="1"/>
  <c r="AA324" i="1"/>
  <c r="AA325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200" i="1"/>
  <c r="AA203" i="1"/>
  <c r="AA201" i="1"/>
  <c r="AA210" i="1"/>
  <c r="AA209" i="1"/>
  <c r="AA204" i="1"/>
  <c r="AA208" i="1"/>
  <c r="AA205" i="1"/>
  <c r="AA206" i="1"/>
  <c r="AA207" i="1"/>
  <c r="AA498" i="1"/>
  <c r="AA499" i="1"/>
  <c r="AA500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687" i="1"/>
  <c r="AA688" i="1"/>
  <c r="AA689" i="1"/>
  <c r="AA690" i="1"/>
  <c r="AA691" i="1"/>
  <c r="AA692" i="1"/>
  <c r="AB493" i="1" l="1"/>
  <c r="AB278" i="1"/>
  <c r="AB503" i="1"/>
  <c r="AB502" i="1"/>
  <c r="AB501" i="1"/>
  <c r="AB494" i="1"/>
  <c r="AB461" i="1"/>
  <c r="AB451" i="1"/>
  <c r="AB441" i="1"/>
  <c r="AB440" i="1"/>
  <c r="AB442" i="1"/>
  <c r="AB439" i="1"/>
  <c r="AB437" i="1"/>
  <c r="AB438" i="1"/>
  <c r="AB436" i="1"/>
  <c r="AB435" i="1"/>
  <c r="AB434" i="1"/>
  <c r="AB433" i="1"/>
  <c r="AB432" i="1"/>
  <c r="AB431" i="1"/>
  <c r="AB430" i="1"/>
  <c r="AB429" i="1"/>
  <c r="AB428" i="1"/>
  <c r="AB270" i="1"/>
  <c r="AB318" i="1"/>
  <c r="AB319" i="1"/>
  <c r="AB320" i="1"/>
  <c r="AB321" i="1"/>
  <c r="AB322" i="1"/>
  <c r="AB323" i="1"/>
  <c r="AB324" i="1"/>
  <c r="AB325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200" i="1"/>
  <c r="AB203" i="1"/>
  <c r="AB201" i="1"/>
  <c r="AB210" i="1"/>
  <c r="AB209" i="1"/>
  <c r="AB204" i="1"/>
  <c r="AB208" i="1"/>
  <c r="AB205" i="1"/>
  <c r="AB206" i="1"/>
  <c r="AB207" i="1"/>
  <c r="AB498" i="1"/>
  <c r="AB499" i="1"/>
  <c r="AB500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687" i="1"/>
  <c r="AB688" i="1"/>
  <c r="AB689" i="1"/>
  <c r="AB690" i="1"/>
  <c r="AB691" i="1"/>
  <c r="AB692" i="1"/>
  <c r="Z493" i="1"/>
  <c r="Z278" i="1"/>
  <c r="Z503" i="1"/>
  <c r="Z502" i="1"/>
  <c r="Z501" i="1"/>
  <c r="Z494" i="1"/>
  <c r="Z461" i="1"/>
  <c r="Z460" i="1"/>
  <c r="Z451" i="1"/>
  <c r="Z441" i="1"/>
  <c r="Z440" i="1"/>
  <c r="Z442" i="1"/>
  <c r="Z439" i="1"/>
  <c r="Z437" i="1"/>
  <c r="Z436" i="1"/>
  <c r="Z435" i="1"/>
  <c r="Z434" i="1"/>
  <c r="Z433" i="1"/>
  <c r="Z432" i="1"/>
  <c r="Z431" i="1"/>
  <c r="Z430" i="1"/>
  <c r="Z429" i="1"/>
  <c r="Z428" i="1"/>
  <c r="Z270" i="1"/>
  <c r="Z318" i="1"/>
  <c r="Z319" i="1"/>
  <c r="Z320" i="1"/>
  <c r="Z321" i="1"/>
  <c r="Z322" i="1"/>
  <c r="Z323" i="1"/>
  <c r="Z324" i="1"/>
  <c r="Z325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200" i="1"/>
  <c r="Z203" i="1"/>
  <c r="Z201" i="1"/>
  <c r="Z210" i="1"/>
  <c r="Z209" i="1"/>
  <c r="Z204" i="1"/>
  <c r="Z208" i="1"/>
  <c r="Z205" i="1"/>
  <c r="Z206" i="1"/>
  <c r="Z207" i="1"/>
  <c r="Z498" i="1"/>
  <c r="Z499" i="1"/>
  <c r="Z500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687" i="1"/>
  <c r="Z688" i="1"/>
  <c r="Z689" i="1"/>
  <c r="Z690" i="1"/>
  <c r="Z691" i="1"/>
  <c r="Z692" i="1"/>
  <c r="O493" i="1"/>
  <c r="O278" i="1"/>
  <c r="O503" i="1"/>
  <c r="O502" i="1"/>
  <c r="O501" i="1"/>
  <c r="O494" i="1"/>
  <c r="O461" i="1"/>
  <c r="O460" i="1"/>
  <c r="O451" i="1"/>
  <c r="O441" i="1"/>
  <c r="O440" i="1"/>
  <c r="O442" i="1"/>
  <c r="O439" i="1"/>
  <c r="O437" i="1"/>
  <c r="O438" i="1"/>
  <c r="O436" i="1"/>
  <c r="O435" i="1"/>
  <c r="O434" i="1"/>
  <c r="O433" i="1"/>
  <c r="O432" i="1"/>
  <c r="O431" i="1"/>
  <c r="O430" i="1"/>
  <c r="O429" i="1"/>
  <c r="O428" i="1"/>
  <c r="O270" i="1"/>
  <c r="O318" i="1"/>
  <c r="O319" i="1"/>
  <c r="O320" i="1"/>
  <c r="O321" i="1"/>
  <c r="O322" i="1"/>
  <c r="O323" i="1"/>
  <c r="O324" i="1"/>
  <c r="O325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200" i="1"/>
  <c r="O203" i="1"/>
  <c r="O201" i="1"/>
  <c r="O210" i="1"/>
  <c r="O209" i="1"/>
  <c r="O204" i="1"/>
  <c r="O208" i="1"/>
  <c r="O205" i="1"/>
  <c r="O206" i="1"/>
  <c r="O207" i="1"/>
  <c r="O498" i="1"/>
  <c r="O499" i="1"/>
  <c r="O500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687" i="1"/>
  <c r="O688" i="1"/>
  <c r="O689" i="1"/>
  <c r="O690" i="1"/>
  <c r="O691" i="1"/>
  <c r="O692" i="1"/>
  <c r="M493" i="1"/>
  <c r="M278" i="1"/>
  <c r="M503" i="1"/>
  <c r="M502" i="1"/>
  <c r="M501" i="1"/>
  <c r="M494" i="1"/>
  <c r="M461" i="1"/>
  <c r="M460" i="1"/>
  <c r="M451" i="1"/>
  <c r="M441" i="1"/>
  <c r="M440" i="1"/>
  <c r="M442" i="1"/>
  <c r="M439" i="1"/>
  <c r="M437" i="1"/>
  <c r="M438" i="1"/>
  <c r="M436" i="1"/>
  <c r="M435" i="1"/>
  <c r="M434" i="1"/>
  <c r="M433" i="1"/>
  <c r="M432" i="1"/>
  <c r="M431" i="1"/>
  <c r="M430" i="1"/>
  <c r="M429" i="1"/>
  <c r="M428" i="1"/>
  <c r="M270" i="1"/>
  <c r="M318" i="1"/>
  <c r="M319" i="1"/>
  <c r="M320" i="1"/>
  <c r="M321" i="1"/>
  <c r="M322" i="1"/>
  <c r="M323" i="1"/>
  <c r="M324" i="1"/>
  <c r="M325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200" i="1"/>
  <c r="M203" i="1"/>
  <c r="M201" i="1"/>
  <c r="M210" i="1"/>
  <c r="M209" i="1"/>
  <c r="M204" i="1"/>
  <c r="M208" i="1"/>
  <c r="M205" i="1"/>
  <c r="M206" i="1"/>
  <c r="M207" i="1"/>
  <c r="M498" i="1"/>
  <c r="M499" i="1"/>
  <c r="M500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687" i="1"/>
  <c r="M688" i="1"/>
  <c r="M689" i="1"/>
  <c r="M690" i="1"/>
  <c r="M691" i="1"/>
  <c r="M692" i="1"/>
  <c r="K493" i="1"/>
  <c r="K278" i="1"/>
  <c r="K503" i="1"/>
  <c r="K502" i="1"/>
  <c r="K501" i="1"/>
  <c r="K494" i="1"/>
  <c r="K461" i="1"/>
  <c r="K460" i="1"/>
  <c r="K451" i="1"/>
  <c r="K441" i="1"/>
  <c r="K440" i="1"/>
  <c r="K442" i="1"/>
  <c r="K439" i="1"/>
  <c r="K437" i="1"/>
  <c r="K438" i="1"/>
  <c r="K436" i="1"/>
  <c r="K435" i="1"/>
  <c r="K434" i="1"/>
  <c r="K433" i="1"/>
  <c r="K432" i="1"/>
  <c r="K431" i="1"/>
  <c r="K430" i="1"/>
  <c r="K429" i="1"/>
  <c r="K428" i="1"/>
  <c r="K270" i="1"/>
  <c r="K318" i="1"/>
  <c r="K319" i="1"/>
  <c r="K320" i="1"/>
  <c r="K321" i="1"/>
  <c r="K322" i="1"/>
  <c r="K323" i="1"/>
  <c r="K324" i="1"/>
  <c r="K325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203" i="1"/>
  <c r="K201" i="1"/>
  <c r="K210" i="1"/>
  <c r="K209" i="1"/>
  <c r="K204" i="1"/>
  <c r="K208" i="1"/>
  <c r="K205" i="1"/>
  <c r="K206" i="1"/>
  <c r="K207" i="1"/>
  <c r="K498" i="1"/>
  <c r="K499" i="1"/>
  <c r="K500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687" i="1"/>
  <c r="K688" i="1"/>
  <c r="K689" i="1"/>
  <c r="K690" i="1"/>
  <c r="K691" i="1"/>
  <c r="K692" i="1"/>
  <c r="I493" i="1"/>
  <c r="I278" i="1"/>
  <c r="I503" i="1"/>
  <c r="I502" i="1"/>
  <c r="I501" i="1"/>
  <c r="I494" i="1"/>
  <c r="I461" i="1"/>
  <c r="I460" i="1"/>
  <c r="I451" i="1"/>
  <c r="I441" i="1"/>
  <c r="I440" i="1"/>
  <c r="I442" i="1"/>
  <c r="I439" i="1"/>
  <c r="I437" i="1"/>
  <c r="I438" i="1"/>
  <c r="I436" i="1"/>
  <c r="I435" i="1"/>
  <c r="I434" i="1"/>
  <c r="I433" i="1"/>
  <c r="I432" i="1"/>
  <c r="I431" i="1"/>
  <c r="I430" i="1"/>
  <c r="I429" i="1"/>
  <c r="I428" i="1"/>
  <c r="I270" i="1"/>
  <c r="I318" i="1"/>
  <c r="I319" i="1"/>
  <c r="I320" i="1"/>
  <c r="I321" i="1"/>
  <c r="I322" i="1"/>
  <c r="I323" i="1"/>
  <c r="I324" i="1"/>
  <c r="I325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00" i="1"/>
  <c r="I203" i="1"/>
  <c r="I201" i="1"/>
  <c r="I210" i="1"/>
  <c r="I209" i="1"/>
  <c r="I204" i="1"/>
  <c r="I208" i="1"/>
  <c r="I205" i="1"/>
  <c r="I206" i="1"/>
  <c r="I207" i="1"/>
  <c r="I498" i="1"/>
  <c r="I499" i="1"/>
  <c r="I500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687" i="1"/>
  <c r="I688" i="1"/>
  <c r="I689" i="1"/>
  <c r="I690" i="1"/>
  <c r="I691" i="1"/>
  <c r="I692" i="1"/>
  <c r="G493" i="1"/>
  <c r="G278" i="1"/>
  <c r="G503" i="1"/>
  <c r="G502" i="1"/>
  <c r="G501" i="1"/>
  <c r="G494" i="1"/>
  <c r="G461" i="1"/>
  <c r="G460" i="1"/>
  <c r="G451" i="1"/>
  <c r="G441" i="1"/>
  <c r="G440" i="1"/>
  <c r="G442" i="1"/>
  <c r="G439" i="1"/>
  <c r="G437" i="1"/>
  <c r="G438" i="1"/>
  <c r="G436" i="1"/>
  <c r="G435" i="1"/>
  <c r="G434" i="1"/>
  <c r="G433" i="1"/>
  <c r="G432" i="1"/>
  <c r="G431" i="1"/>
  <c r="G430" i="1"/>
  <c r="G429" i="1"/>
  <c r="G428" i="1"/>
  <c r="G270" i="1"/>
  <c r="G318" i="1"/>
  <c r="G319" i="1"/>
  <c r="G320" i="1"/>
  <c r="G321" i="1"/>
  <c r="G322" i="1"/>
  <c r="G323" i="1"/>
  <c r="G324" i="1"/>
  <c r="G325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200" i="1"/>
  <c r="G203" i="1"/>
  <c r="G201" i="1"/>
  <c r="G210" i="1"/>
  <c r="G209" i="1"/>
  <c r="G204" i="1"/>
  <c r="G208" i="1"/>
  <c r="G205" i="1"/>
  <c r="G206" i="1"/>
  <c r="G207" i="1"/>
  <c r="G498" i="1"/>
  <c r="G499" i="1"/>
  <c r="G500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687" i="1"/>
  <c r="G688" i="1"/>
  <c r="G689" i="1"/>
  <c r="G690" i="1"/>
  <c r="G691" i="1"/>
  <c r="G692" i="1"/>
  <c r="E493" i="1"/>
  <c r="E278" i="1"/>
  <c r="E503" i="1"/>
  <c r="E502" i="1"/>
  <c r="E501" i="1"/>
  <c r="E494" i="1"/>
  <c r="E461" i="1"/>
  <c r="E460" i="1"/>
  <c r="E451" i="1"/>
  <c r="E441" i="1"/>
  <c r="E440" i="1"/>
  <c r="E442" i="1"/>
  <c r="E439" i="1"/>
  <c r="E437" i="1"/>
  <c r="E438" i="1"/>
  <c r="E436" i="1"/>
  <c r="E435" i="1"/>
  <c r="E434" i="1"/>
  <c r="E433" i="1"/>
  <c r="E432" i="1"/>
  <c r="E431" i="1"/>
  <c r="E430" i="1"/>
  <c r="E429" i="1"/>
  <c r="E428" i="1"/>
  <c r="E270" i="1"/>
  <c r="E318" i="1"/>
  <c r="E319" i="1"/>
  <c r="E320" i="1"/>
  <c r="E321" i="1"/>
  <c r="E322" i="1"/>
  <c r="E323" i="1"/>
  <c r="E324" i="1"/>
  <c r="E325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200" i="1"/>
  <c r="E203" i="1"/>
  <c r="E201" i="1"/>
  <c r="E210" i="1"/>
  <c r="E209" i="1"/>
  <c r="E204" i="1"/>
  <c r="E208" i="1"/>
  <c r="E205" i="1"/>
  <c r="E206" i="1"/>
  <c r="E207" i="1"/>
  <c r="E498" i="1"/>
  <c r="E499" i="1"/>
  <c r="E500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687" i="1"/>
  <c r="E688" i="1"/>
  <c r="E689" i="1"/>
  <c r="E690" i="1"/>
  <c r="E691" i="1"/>
  <c r="E692" i="1"/>
  <c r="A2" i="8" l="1" a="1"/>
  <c r="A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<sst xmlns="http://schemas.openxmlformats.org/spreadsheetml/2006/main" count="12474" uniqueCount="3009">
  <si>
    <t>productItemNumber</t>
  </si>
  <si>
    <t>size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</si>
  <si>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</si>
  <si>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</si>
  <si>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</si>
  <si>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</si>
  <si>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</si>
  <si>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</si>
  <si>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</si>
  <si>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</si>
  <si>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</si>
  <si>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productPieceWebshopPrice</t>
  </si>
  <si>
    <t>productPriceType</t>
  </si>
  <si>
    <t>productWeight</t>
  </si>
  <si>
    <t>colorOriginal</t>
  </si>
  <si>
    <t>color</t>
  </si>
  <si>
    <t>475 ml</t>
  </si>
  <si>
    <t>500 g</t>
  </si>
  <si>
    <t>500 ml</t>
  </si>
  <si>
    <t>750 ml</t>
  </si>
  <si>
    <t>BLACK</t>
  </si>
  <si>
    <t>GREEN</t>
  </si>
  <si>
    <t>YELLOW</t>
  </si>
  <si>
    <t>FUCSIA/BLACK</t>
  </si>
  <si>
    <t>FUCSIA/WHITE</t>
  </si>
  <si>
    <t>GREY/BLACK</t>
  </si>
  <si>
    <t>GREY/WHITE</t>
  </si>
  <si>
    <t>NAVY/BLACK</t>
  </si>
  <si>
    <t>NAVY/WHITE</t>
  </si>
  <si>
    <t>PETROL/BLACK</t>
  </si>
  <si>
    <t>PETROL/WHITE</t>
  </si>
  <si>
    <t>SAND/BLACK</t>
  </si>
  <si>
    <t>SAND/WHITE</t>
  </si>
  <si>
    <t>SEA/BLACK</t>
  </si>
  <si>
    <t>SEA/WHITE</t>
  </si>
  <si>
    <t>WINE/BLACK</t>
  </si>
  <si>
    <t>WINE/WHITE</t>
  </si>
  <si>
    <t>HONEYSUCKLE</t>
  </si>
  <si>
    <t>CRÈME BRÙLÉE</t>
  </si>
  <si>
    <t>NAVY</t>
  </si>
  <si>
    <t>SKYWAY</t>
  </si>
  <si>
    <t>DAPHNE</t>
  </si>
  <si>
    <t>BEIGE</t>
  </si>
  <si>
    <t>BURGUNDY</t>
  </si>
  <si>
    <t>BLUE</t>
  </si>
  <si>
    <t>ORANGE</t>
  </si>
  <si>
    <t>VIOLET</t>
  </si>
  <si>
    <t>LIGHT GREEN</t>
  </si>
  <si>
    <t>HUNTER GREEN</t>
  </si>
  <si>
    <t>BLACK/BLACK</t>
  </si>
  <si>
    <t>GREY/RED</t>
  </si>
  <si>
    <t>LIME/BLACK</t>
  </si>
  <si>
    <t>NAVY/FUCSIA</t>
  </si>
  <si>
    <t>NAVY/LIGHT BLUE</t>
  </si>
  <si>
    <t>NAVY/RED</t>
  </si>
  <si>
    <t>ROYAL/BLACK</t>
  </si>
  <si>
    <t>60 cm</t>
  </si>
  <si>
    <t>BLACK/SILVER</t>
  </si>
  <si>
    <t>65 cm</t>
  </si>
  <si>
    <t>70 cm</t>
  </si>
  <si>
    <t>75 cm</t>
  </si>
  <si>
    <t>80 cm</t>
  </si>
  <si>
    <t>85 cm</t>
  </si>
  <si>
    <t>90 cm</t>
  </si>
  <si>
    <t>95 cm</t>
  </si>
  <si>
    <t>100 cm</t>
  </si>
  <si>
    <t>105 cm</t>
  </si>
  <si>
    <t>110 cm</t>
  </si>
  <si>
    <t>BROWN/GOLD</t>
  </si>
  <si>
    <t>BLACK/ROSE GOLD</t>
  </si>
  <si>
    <t xml:space="preserve">53-55 </t>
  </si>
  <si>
    <t>56-58</t>
  </si>
  <si>
    <t>52-54</t>
  </si>
  <si>
    <t>BLACK/SHINY</t>
  </si>
  <si>
    <t>55-57</t>
  </si>
  <si>
    <t>58-60</t>
  </si>
  <si>
    <t>NAVY/NAVY SHINY</t>
  </si>
  <si>
    <t>BLACK/BLACK SHINY</t>
  </si>
  <si>
    <t>BLACK/ROSE GOLD SHINY</t>
  </si>
  <si>
    <t>BLACK/SILVER SHINY</t>
  </si>
  <si>
    <t>53-55</t>
  </si>
  <si>
    <t>59-61</t>
  </si>
  <si>
    <t>NAVY/NAVY</t>
  </si>
  <si>
    <t>NAVY/ROSE GOLD</t>
  </si>
  <si>
    <t>NAVY/SILVER</t>
  </si>
  <si>
    <t>XXS</t>
  </si>
  <si>
    <t>PETROL</t>
  </si>
  <si>
    <t>XS</t>
  </si>
  <si>
    <t>S</t>
  </si>
  <si>
    <t>M</t>
  </si>
  <si>
    <t>L</t>
  </si>
  <si>
    <t>XL</t>
  </si>
  <si>
    <t>CORAL</t>
  </si>
  <si>
    <t>nemet</t>
  </si>
  <si>
    <t>magyar</t>
  </si>
  <si>
    <t>colorCode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</si>
  <si>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</si>
  <si>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</si>
  <si>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</si>
  <si>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</si>
  <si>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</si>
  <si>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</si>
  <si>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 xml:space="preserve">
alpesi kék/natúr</t>
  </si>
  <si>
    <t>alpenblau/silber</t>
  </si>
  <si>
    <t>_x000D_
alpesi kék/ezüst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</si>
  <si>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</si>
  <si>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</si>
  <si>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</si>
  <si>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</si>
  <si>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</si>
  <si>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</si>
  <si>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</si>
  <si>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</si>
  <si>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</si>
  <si>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</si>
  <si>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_x000D_
aszfalt szürke</t>
  </si>
  <si>
    <t>RGB(96, 96, 96)</t>
  </si>
  <si>
    <t>asphalt/schwarz</t>
  </si>
  <si>
    <t>_x000D_
aszfalt szürke/fekete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</si>
  <si>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</si>
  <si>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</si>
  <si>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</si>
  <si>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</si>
  <si>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</si>
  <si>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</si>
  <si>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</si>
  <si>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</si>
  <si>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</si>
  <si>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</si>
  <si>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</si>
  <si>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</si>
  <si>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</si>
  <si>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</si>
  <si>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</si>
  <si>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</si>
  <si>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</si>
  <si>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</si>
  <si>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</si>
  <si>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</si>
  <si>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</si>
  <si>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</si>
  <si>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</si>
  <si>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</si>
  <si>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</si>
  <si>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</si>
  <si>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</si>
  <si>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</si>
  <si>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</si>
  <si>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</si>
  <si>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</si>
  <si>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csillogó kék</t>
  </si>
  <si>
    <t>blau/gold</t>
  </si>
  <si>
    <t>kék/arany</t>
  </si>
  <si>
    <t>blau/rot</t>
  </si>
  <si>
    <t>kék/piros</t>
  </si>
  <si>
    <t>blau/schwarz</t>
  </si>
  <si>
    <t>kék/fekete</t>
  </si>
  <si>
    <t>blau/weiß/rot</t>
  </si>
  <si>
    <t>kék/fehér/piros</t>
  </si>
  <si>
    <t>blue shine</t>
  </si>
  <si>
    <t>fényes kék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</si>
  <si>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</si>
  <si>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</si>
  <si>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</si>
  <si>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</si>
  <si>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</si>
  <si>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</si>
  <si>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</si>
  <si>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barna/sötétbarna</t>
  </si>
  <si>
    <t>braun/gold</t>
  </si>
  <si>
    <t>barna/arany</t>
  </si>
  <si>
    <t>braun/gold/beige/silber</t>
  </si>
  <si>
    <t>barna/arany/bézs/ezüst</t>
  </si>
  <si>
    <t>braun/roségold</t>
  </si>
  <si>
    <t>barna/rosegold</t>
  </si>
  <si>
    <t>braun/türkis</t>
  </si>
  <si>
    <t>barna/türkiz</t>
  </si>
  <si>
    <t>braun-beige</t>
  </si>
  <si>
    <t>barna-bézs</t>
  </si>
  <si>
    <t>brillantblau</t>
  </si>
  <si>
    <t>RGB(0, 51, 204)</t>
  </si>
  <si>
    <t>burgunderrot</t>
  </si>
  <si>
    <t>RGB(144, 0, 32)</t>
  </si>
  <si>
    <t>burgunderrot/silber</t>
  </si>
  <si>
    <t>bordó/ezüst</t>
  </si>
  <si>
    <t>burgunderrot/zinn</t>
  </si>
  <si>
    <t>bordó/sötétszürke</t>
  </si>
  <si>
    <t>cranberry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</si>
  <si>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</si>
  <si>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</si>
  <si>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</si>
  <si>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</si>
  <si>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</si>
  <si>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</si>
  <si>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</si>
  <si>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</si>
  <si>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</si>
  <si>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</si>
  <si>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</si>
  <si>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</si>
  <si>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</si>
  <si>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</si>
  <si>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</si>
  <si>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</si>
  <si>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sötétkék/rosegold</t>
  </si>
  <si>
    <t>dunkelblau/taupe</t>
  </si>
  <si>
    <t>sötétkék/barna</t>
  </si>
  <si>
    <t>dunkelbraun</t>
  </si>
  <si>
    <t>sötétbarna</t>
  </si>
  <si>
    <t>RGB(101, 67, 33)</t>
  </si>
  <si>
    <t>dunkelviolett</t>
  </si>
  <si>
    <t>sötétlila</t>
  </si>
  <si>
    <t>rgb(147,112,219)</t>
  </si>
  <si>
    <t>farblos</t>
  </si>
  <si>
    <t>színtelen</t>
  </si>
  <si>
    <t>rgba(0, 0, 0, 0)</t>
  </si>
  <si>
    <t>feuerrot</t>
  </si>
  <si>
    <t>piros</t>
  </si>
  <si>
    <t>rgb(219,112,147)</t>
  </si>
  <si>
    <t>flamingo melange</t>
  </si>
  <si>
    <t>rózsaszín</t>
  </si>
  <si>
    <t>RGB(242, 102, 33)</t>
  </si>
  <si>
    <t>fuchsia</t>
  </si>
  <si>
    <t xml:space="preserve">
fukszia</t>
  </si>
  <si>
    <t>RGB(255, 0, 255)</t>
  </si>
  <si>
    <t>gelb</t>
  </si>
  <si>
    <t>sárga</t>
  </si>
  <si>
    <t>RGB(255, 255, 0)</t>
  </si>
  <si>
    <t>Glitzerpink</t>
  </si>
  <si>
    <t>_x000D_
Csillogó rózsaszín</t>
  </si>
  <si>
    <t>RGB(229, 103, 155)</t>
  </si>
  <si>
    <t>neon pink</t>
  </si>
  <si>
    <t>neon rózsaszín</t>
  </si>
  <si>
    <t>rgb(255, 16, 240)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</si>
  <si>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</si>
  <si>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</si>
  <si>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</si>
  <si>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</si>
  <si>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</si>
  <si>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</si>
  <si>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</si>
  <si>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</si>
  <si>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</si>
  <si>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</si>
  <si>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</si>
  <si>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</si>
  <si>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</si>
  <si>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metál szürke</t>
  </si>
  <si>
    <t>RGB(142, 142, 142)</t>
  </si>
  <si>
    <t>grau/hellblau</t>
  </si>
  <si>
    <t>szürke/világoskék</t>
  </si>
  <si>
    <t>rgb(82,139,139)</t>
  </si>
  <si>
    <t>grau/roségold</t>
  </si>
  <si>
    <t>szürke/rosegold</t>
  </si>
  <si>
    <t>rgb(255,228,225)</t>
  </si>
  <si>
    <t>grau/rot</t>
  </si>
  <si>
    <t>szürke/piros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</si>
  <si>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</si>
  <si>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</si>
  <si>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</si>
  <si>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</si>
  <si>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</si>
  <si>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</si>
  <si>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</si>
  <si>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</si>
  <si>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</si>
  <si>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</si>
  <si>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_x000D_
világosszürke melanzs</t>
  </si>
  <si>
    <t>RGB(211, 211, 211)</t>
  </si>
  <si>
    <t>hibiscus</t>
  </si>
  <si>
    <t>hibiszkusz</t>
  </si>
  <si>
    <t>RGB(240, 50, 128)</t>
  </si>
  <si>
    <t>hibiskus</t>
  </si>
  <si>
    <t>himbeere/grau</t>
  </si>
  <si>
    <t>rózsaszín/szürke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</si>
  <si>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</si>
  <si>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</si>
  <si>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</si>
  <si>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</si>
  <si>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</si>
  <si>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</si>
  <si>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</si>
  <si>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</si>
  <si>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</si>
  <si>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</si>
  <si>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</si>
  <si>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</si>
  <si>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</si>
  <si>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</si>
  <si>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</si>
  <si>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</si>
  <si>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</si>
  <si>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linnea pink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</si>
  <si>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</si>
  <si>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</si>
  <si>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</si>
  <si>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</si>
  <si>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</si>
  <si>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</si>
  <si>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</si>
  <si>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</si>
  <si>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</si>
  <si>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</si>
  <si>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</si>
  <si>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</si>
  <si>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</si>
  <si>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</si>
  <si>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</si>
  <si>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</si>
  <si>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</si>
  <si>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</si>
  <si>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</si>
  <si>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</si>
  <si>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</si>
  <si>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</si>
  <si>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</si>
  <si>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</si>
  <si>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</si>
  <si>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</si>
  <si>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éjkék/hibiszkusz</t>
  </si>
  <si>
    <t>nachtblau/roségold</t>
  </si>
  <si>
    <t>éjkék/rosegold</t>
  </si>
  <si>
    <t>nachtblau/silber</t>
  </si>
  <si>
    <t>éjkék/ezüst</t>
  </si>
  <si>
    <t>nachtblau/silver</t>
  </si>
  <si>
    <t>nachtblau/taupe</t>
  </si>
  <si>
    <t>éjkék/barna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</si>
  <si>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</si>
  <si>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</si>
  <si>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</si>
  <si>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</si>
  <si>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</si>
  <si>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</si>
  <si>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</si>
  <si>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</si>
  <si>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tengerészkék/piros</t>
  </si>
  <si>
    <t>navy/rot/silber</t>
  </si>
  <si>
    <t>tengerészkék/piros/ezüst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</si>
  <si>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</si>
  <si>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</si>
  <si>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</si>
  <si>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</si>
  <si>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</si>
  <si>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</si>
  <si>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</si>
  <si>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</si>
  <si>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</si>
  <si>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</si>
  <si>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</si>
  <si>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</si>
  <si>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</si>
  <si>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</si>
  <si>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</si>
  <si>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</si>
  <si>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</si>
  <si>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</si>
  <si>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</si>
  <si>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</si>
  <si>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</si>
  <si>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</si>
  <si>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</si>
  <si>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</si>
  <si>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cappuccino</t>
  </si>
  <si>
    <t>rgb(179,159,122)</t>
  </si>
  <si>
    <t>cappuccino mélange</t>
  </si>
  <si>
    <t>cappuccino melange</t>
  </si>
  <si>
    <t>cappuccino/schwarz</t>
  </si>
  <si>
    <t>cappuccino/fekete</t>
  </si>
  <si>
    <t>rosa</t>
  </si>
  <si>
    <t>rgb(183,110,121)</t>
  </si>
  <si>
    <t>rosé</t>
  </si>
  <si>
    <t>dunkeloliv</t>
  </si>
  <si>
    <t>sötét olivazöld</t>
  </si>
  <si>
    <t>rgb(73,182,117)</t>
  </si>
  <si>
    <t>darkoliv</t>
  </si>
  <si>
    <t>dunkeloliv/rosegold</t>
  </si>
  <si>
    <t>sötét olivazöld/rosegold</t>
  </si>
  <si>
    <t>rosé gold</t>
  </si>
  <si>
    <t>rosegold</t>
  </si>
  <si>
    <t>rose shine</t>
  </si>
  <si>
    <t>roségold</t>
  </si>
  <si>
    <t>rot</t>
  </si>
  <si>
    <t>rgb(255,0,0)</t>
  </si>
  <si>
    <t>rot/dunkelblau</t>
  </si>
  <si>
    <t>piros/sötétkék</t>
  </si>
  <si>
    <t>rgb(205,0,0)</t>
  </si>
  <si>
    <t>rot/schwarz</t>
  </si>
  <si>
    <t>piros/fekete</t>
  </si>
  <si>
    <t>rgb(139,26,26)</t>
  </si>
  <si>
    <t>rot/silber</t>
  </si>
  <si>
    <t>piros/ezüst</t>
  </si>
  <si>
    <t>rgb(139,125,123)</t>
  </si>
  <si>
    <t>zimt</t>
  </si>
  <si>
    <t>fahéj</t>
  </si>
  <si>
    <t>rgb(92,38,13)</t>
  </si>
  <si>
    <t>zimt/schwarz</t>
  </si>
  <si>
    <t>fahéj/fekete</t>
  </si>
  <si>
    <t>rubinrot</t>
  </si>
  <si>
    <t>rubin vörös</t>
  </si>
  <si>
    <t>rgb(238,44,44)</t>
  </si>
  <si>
    <t>schlamm</t>
  </si>
  <si>
    <t>barna</t>
  </si>
  <si>
    <t>schwartz</t>
  </si>
  <si>
    <t>rgb(44,44,44)</t>
  </si>
  <si>
    <t>schwarz</t>
  </si>
  <si>
    <t>schwarz/rot</t>
  </si>
  <si>
    <t>fekete/piros</t>
  </si>
  <si>
    <t>schwedisch komb.schwarz</t>
  </si>
  <si>
    <t>ezüst</t>
  </si>
  <si>
    <t>rgb(201,201,201)</t>
  </si>
  <si>
    <t>silber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</si>
  <si>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</si>
  <si>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</si>
  <si>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</si>
  <si>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</si>
  <si>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</si>
  <si>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</si>
  <si>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</si>
  <si>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</si>
  <si>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</si>
  <si>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</si>
  <si>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</si>
  <si>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</si>
  <si>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</si>
  <si>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</si>
  <si>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</si>
  <si>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</si>
  <si>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</si>
  <si>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</si>
  <si>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</si>
  <si>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</si>
  <si>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</si>
  <si>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</si>
  <si>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</si>
  <si>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</si>
  <si>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</si>
  <si>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</si>
  <si>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</si>
  <si>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</si>
  <si>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</si>
  <si>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</si>
  <si>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</si>
  <si>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</si>
  <si>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</si>
  <si>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</si>
  <si>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</si>
  <si>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fehér/rózsaszín</t>
  </si>
  <si>
    <t>rgb(255,255,240)</t>
  </si>
  <si>
    <t>weiß/schwarz</t>
  </si>
  <si>
    <t>fehér/fekete</t>
  </si>
  <si>
    <t>rgb(245,245,245)</t>
  </si>
  <si>
    <t>wildrose</t>
  </si>
  <si>
    <t>RGB(255, 192, 203)</t>
  </si>
  <si>
    <t>zinn</t>
  </si>
  <si>
    <t>rgb(220,220,220)</t>
  </si>
  <si>
    <t>(neues Design) weiß</t>
  </si>
  <si>
    <t xml:space="preserve">fehér </t>
  </si>
  <si>
    <t>braun</t>
  </si>
  <si>
    <t>rgb(205,186,150)</t>
  </si>
  <si>
    <t>braun/bronze</t>
  </si>
  <si>
    <t>barna/bronz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</si>
  <si>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</si>
  <si>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</si>
  <si>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</si>
  <si>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</si>
  <si>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</si>
  <si>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</si>
  <si>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</si>
  <si>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</si>
  <si>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</si>
  <si>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</si>
  <si>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sár</t>
  </si>
  <si>
    <t>schwarz glänzend</t>
  </si>
  <si>
    <t>rgb(21, 21, 21)</t>
  </si>
  <si>
    <t>schwarz matt</t>
  </si>
  <si>
    <t>schwarz rosegold</t>
  </si>
  <si>
    <t>fekete/rosegold</t>
  </si>
  <si>
    <t>schwarz shine/roségold</t>
  </si>
  <si>
    <t>csillogó fekete/ rosegold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</si>
  <si>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</si>
  <si>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</si>
  <si>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</si>
  <si>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</si>
  <si>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</si>
  <si>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</si>
  <si>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</si>
  <si>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</si>
  <si>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</si>
  <si>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</si>
  <si>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</si>
  <si>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</si>
  <si>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</si>
  <si>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</si>
  <si>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</si>
  <si>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</si>
  <si>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</si>
  <si>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</si>
  <si>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</si>
  <si>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</si>
  <si>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</si>
  <si>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</si>
  <si>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</si>
  <si>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</si>
  <si>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</si>
  <si>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</si>
  <si>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</si>
  <si>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</si>
  <si>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</si>
  <si>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schwarz/rose gold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</si>
  <si>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</si>
  <si>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</si>
  <si>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</si>
  <si>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</si>
  <si>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</si>
  <si>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</si>
  <si>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</si>
  <si>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</si>
  <si>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</si>
  <si>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</si>
  <si>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</si>
  <si>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</si>
  <si>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schwarz/tiefblau</t>
  </si>
  <si>
    <t>fekete/mélykék</t>
  </si>
  <si>
    <t>schwarz/weiß</t>
  </si>
  <si>
    <t>fekete/fehér</t>
  </si>
  <si>
    <t>schwarz/weiß/grau</t>
  </si>
  <si>
    <t>fekete/fehér/szürke</t>
  </si>
  <si>
    <t>schwarz/weiß/rosegold</t>
  </si>
  <si>
    <t>fekete/fehér/rosegold</t>
  </si>
  <si>
    <t>schwarz-grau</t>
  </si>
  <si>
    <t>schwarz-silber</t>
  </si>
  <si>
    <t>klein silber-/rosafarben</t>
  </si>
  <si>
    <t>ezüst/rózsaszín</t>
  </si>
  <si>
    <t>klein silber-/schwarzfarben</t>
  </si>
  <si>
    <t>ezüst/fekete</t>
  </si>
  <si>
    <t>nachtblaue/silber</t>
  </si>
  <si>
    <t>türkis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</si>
  <si>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</si>
  <si>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</si>
  <si>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</si>
  <si>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</si>
  <si>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</si>
  <si>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</si>
  <si>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</si>
  <si>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</si>
  <si>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</si>
  <si>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</si>
  <si>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</si>
  <si>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</si>
  <si>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</si>
  <si>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</si>
  <si>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</si>
  <si>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</si>
  <si>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</si>
  <si>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</si>
  <si>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</si>
  <si>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</si>
  <si>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</si>
  <si>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</si>
  <si>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</si>
  <si>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</si>
  <si>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</si>
  <si>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fekete/oliva zöld</t>
  </si>
  <si>
    <t>rgb(128, 128, 0)</t>
  </si>
  <si>
    <t>halvány barna</t>
  </si>
  <si>
    <t>rgb(181, 101, 29)</t>
  </si>
  <si>
    <t>halvány rosé</t>
  </si>
  <si>
    <t>halvány rozsaszín</t>
  </si>
  <si>
    <t>rgb(255, 182, 193)</t>
  </si>
  <si>
    <t>halványkék(reflective)</t>
  </si>
  <si>
    <t>rgb(173, 216, 230)</t>
  </si>
  <si>
    <t>violett</t>
  </si>
  <si>
    <t>rgb(127,0,255)</t>
  </si>
  <si>
    <t>kékesszürke</t>
  </si>
  <si>
    <t>rgb(96, 130, 182)</t>
  </si>
  <si>
    <t>light coclorado</t>
  </si>
  <si>
    <t>rgb(255, 204, 153)</t>
  </si>
  <si>
    <t>rgb(128, 0, 128)</t>
  </si>
  <si>
    <t>flieder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</si>
  <si>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</si>
  <si>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</si>
  <si>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</si>
  <si>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</si>
  <si>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</si>
  <si>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</si>
  <si>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</si>
  <si>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</si>
  <si>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</si>
  <si>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</si>
  <si>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</si>
  <si>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</si>
  <si>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</si>
  <si>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</si>
  <si>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rgb(255, 0, 0)</t>
  </si>
  <si>
    <t>piros(reflective)</t>
  </si>
  <si>
    <t>rgb(255, 255, 0)</t>
  </si>
  <si>
    <t>sima</t>
  </si>
  <si>
    <t>rgb(101, 67, 33)</t>
  </si>
  <si>
    <t>rgb(0, 0, 139)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</si>
  <si>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</si>
  <si>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</si>
  <si>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</si>
  <si>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</si>
  <si>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</si>
  <si>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</si>
  <si>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</si>
  <si>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</si>
  <si>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</si>
  <si>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</si>
  <si>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</si>
  <si>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</si>
  <si>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</si>
  <si>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</si>
  <si>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BLACK/RED</t>
  </si>
  <si>
    <t>BLACK/RED/YELLOW</t>
  </si>
  <si>
    <t>fekete/piros/sárga</t>
  </si>
  <si>
    <t>BLACK/WHITE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</si>
  <si>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</si>
  <si>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</si>
  <si>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</si>
  <si>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</si>
  <si>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</si>
  <si>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</si>
  <si>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</si>
  <si>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</si>
  <si>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</si>
  <si>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</si>
  <si>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</si>
  <si>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</si>
  <si>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</si>
  <si>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</si>
  <si>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</si>
  <si>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</si>
  <si>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</si>
  <si>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</si>
  <si>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</si>
  <si>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</si>
  <si>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</si>
  <si>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</si>
  <si>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</si>
  <si>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</si>
  <si>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</si>
  <si>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</si>
  <si>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</si>
  <si>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</si>
  <si>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</si>
  <si>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</si>
  <si>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</si>
  <si>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</si>
  <si>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</si>
  <si>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</si>
  <si>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</si>
  <si>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</si>
  <si>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</si>
  <si>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</si>
  <si>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grün</t>
  </si>
  <si>
    <t>GREY</t>
  </si>
  <si>
    <t>GREY/RED/BLACK</t>
  </si>
  <si>
    <t>szürke/piros/fekete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</si>
  <si>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</si>
  <si>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</si>
  <si>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</si>
  <si>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</si>
  <si>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</si>
  <si>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</si>
  <si>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</si>
  <si>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</si>
  <si>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</si>
  <si>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</si>
  <si>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lime/fekete</t>
  </si>
  <si>
    <t>NATURAL</t>
  </si>
  <si>
    <t>rgb(0, 0, 128)</t>
  </si>
  <si>
    <t>tengerészkék/fukszia</t>
  </si>
  <si>
    <t>tengerészkék/világos kék</t>
  </si>
  <si>
    <t>NAVY/PETROL</t>
  </si>
  <si>
    <t>tengerészkék/petrol</t>
  </si>
  <si>
    <t>NAVY/RED/GREY</t>
  </si>
  <si>
    <t>tengerészkék/piros/szürke</t>
  </si>
  <si>
    <t>NAVY/WHITE/RED</t>
  </si>
  <si>
    <t>tengerészkék/fehér/piros</t>
  </si>
  <si>
    <t>narancssárga</t>
  </si>
  <si>
    <t>rgb(0, 100, 100)</t>
  </si>
  <si>
    <t>kék/fehér</t>
  </si>
  <si>
    <t>PINK</t>
  </si>
  <si>
    <t>PURPLE</t>
  </si>
  <si>
    <t>RASPBERRY</t>
  </si>
  <si>
    <t>rgb(227, 11, 93)</t>
  </si>
  <si>
    <t>RED</t>
  </si>
  <si>
    <t>RED/BLACK</t>
  </si>
  <si>
    <t>ROSE GOLD</t>
  </si>
  <si>
    <t>rgb(183, 110, 121)</t>
  </si>
  <si>
    <t>ROYAL BLUE</t>
  </si>
  <si>
    <t>királykék</t>
  </si>
  <si>
    <t>rgb(65, 105, 225)</t>
  </si>
  <si>
    <t>királykék/fekete</t>
  </si>
  <si>
    <t>SAND</t>
  </si>
  <si>
    <t>homok</t>
  </si>
  <si>
    <t>rgb(194, 178, 128)</t>
  </si>
  <si>
    <t>homok/fekete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</si>
  <si>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</si>
  <si>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</si>
  <si>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</si>
  <si>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</si>
  <si>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</si>
  <si>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</si>
  <si>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</si>
  <si>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</si>
  <si>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</si>
  <si>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</si>
  <si>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</si>
  <si>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</si>
  <si>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</si>
  <si>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</si>
  <si>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</si>
  <si>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</si>
  <si>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</si>
  <si>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</si>
  <si>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</si>
  <si>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</si>
  <si>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</si>
  <si>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</si>
  <si>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</si>
  <si>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</si>
  <si>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</si>
  <si>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</si>
  <si>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</si>
  <si>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 FLUO</t>
  </si>
  <si>
    <t>fluoreszkáló sárga</t>
  </si>
  <si>
    <t>königsblau</t>
  </si>
  <si>
    <t>rgb(73,93,248)</t>
  </si>
  <si>
    <t>rot/grau</t>
  </si>
  <si>
    <t>piros/szürke</t>
  </si>
  <si>
    <t>rgb(92, 11, 22)</t>
  </si>
  <si>
    <t>hellblau/dunkelblau</t>
  </si>
  <si>
    <t>világoskék/sötétkék</t>
  </si>
  <si>
    <t>jeansblau</t>
  </si>
  <si>
    <t>farmerkék</t>
  </si>
  <si>
    <t>rgb(52,63,81)</t>
  </si>
  <si>
    <t>tiefblau/ dunkelgrau</t>
  </si>
  <si>
    <t>mélykék/sötétkék</t>
  </si>
  <si>
    <t>rgb(240,248,255)</t>
  </si>
  <si>
    <t>schwarz/stone blue</t>
  </si>
  <si>
    <t>fekete/kő kék</t>
  </si>
  <si>
    <t>rgb(128,156,167)</t>
  </si>
  <si>
    <t>tiefblau/stone blue</t>
  </si>
  <si>
    <t>mélykék/kő kék</t>
  </si>
  <si>
    <t>cappuccino/feuerrot</t>
  </si>
  <si>
    <t>rgb(188,173,163)</t>
  </si>
  <si>
    <t xml:space="preserve"> nachtblau/beige/cappuccino</t>
  </si>
  <si>
    <t>éjkék/bézs/cappuccino</t>
  </si>
  <si>
    <t>rgb(245,245,220)</t>
  </si>
  <si>
    <t>cappuccino/nachtblau</t>
  </si>
  <si>
    <t>cappuccino/éjkék</t>
  </si>
  <si>
    <t>nachtblau/beige</t>
  </si>
  <si>
    <t>éjkék/bézs</t>
  </si>
  <si>
    <t>alpenlbau/kreideblau/grau</t>
  </si>
  <si>
    <t>alpesikék/krétakék/szürke</t>
  </si>
  <si>
    <t>saphirblau</t>
  </si>
  <si>
    <t>zafírkék</t>
  </si>
  <si>
    <t>schwarz shine, matt</t>
  </si>
  <si>
    <t>fekete matt</t>
  </si>
  <si>
    <t>pastellblau</t>
  </si>
  <si>
    <t>pasztellkék</t>
  </si>
  <si>
    <t>samtrot</t>
  </si>
  <si>
    <t>puderrosa</t>
  </si>
  <si>
    <t>púder rózsaszín</t>
  </si>
  <si>
    <t>blaugrau</t>
  </si>
  <si>
    <t>denimblau</t>
  </si>
  <si>
    <t>fekete fényes</t>
  </si>
  <si>
    <t>schwarz/samtrot</t>
  </si>
  <si>
    <t>fekete/bordó</t>
  </si>
  <si>
    <t>sötétzöld</t>
  </si>
  <si>
    <t>RGB(0, 100, 0)</t>
  </si>
  <si>
    <t>tengerkék</t>
  </si>
  <si>
    <t>RGB(0, 105, 148)</t>
  </si>
  <si>
    <t>sötétkék kockás</t>
  </si>
  <si>
    <t>terra kockás</t>
  </si>
  <si>
    <t>RGB(226, 114, 91)</t>
  </si>
  <si>
    <t>sötétkék/hibiszkusz piros</t>
  </si>
  <si>
    <t>RGB(227, 38, 54)</t>
  </si>
  <si>
    <t>sötétkék/ piros</t>
  </si>
  <si>
    <t>RGB(255, 0, 0)</t>
  </si>
  <si>
    <t>barna/sötét-rózsaszín</t>
  </si>
  <si>
    <t>RGB(231, 84, 128)</t>
  </si>
  <si>
    <t>fa/sötét-rózsaszín</t>
  </si>
  <si>
    <t>RGB(153, 101, 21)</t>
  </si>
  <si>
    <t>antracit/szürke</t>
  </si>
  <si>
    <t>RGB(48, 48, 48)</t>
  </si>
  <si>
    <t>barna/keki</t>
  </si>
  <si>
    <t>bordó/szürke</t>
  </si>
  <si>
    <t>fehér/sötétkék</t>
  </si>
  <si>
    <t>grafitszürke</t>
  </si>
  <si>
    <t>RGB(69, 69, 69)</t>
  </si>
  <si>
    <t>szeder</t>
  </si>
  <si>
    <t>RGB(95, 0, 60)</t>
  </si>
  <si>
    <t>sötét-rózsaszín</t>
  </si>
  <si>
    <t>olivazöld</t>
  </si>
  <si>
    <t>csokoládébarna</t>
  </si>
  <si>
    <t>RGB(123, 63, 0)</t>
  </si>
  <si>
    <t>TRANSPARENT/WHITE</t>
  </si>
  <si>
    <t>átlátszó/fehér</t>
  </si>
  <si>
    <t>TRANSPARENT/NATURAL</t>
  </si>
  <si>
    <t>átlátszó/natúr</t>
  </si>
  <si>
    <t>BLACK/BROWN</t>
  </si>
  <si>
    <t>világos zöld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</si>
  <si>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</si>
  <si>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</si>
  <si>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</si>
  <si>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</si>
  <si>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</si>
  <si>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</si>
  <si>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</si>
  <si>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</si>
  <si>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</si>
  <si>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</si>
  <si>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</si>
  <si>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</si>
  <si>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</si>
  <si>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</si>
  <si>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</si>
  <si>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</si>
  <si>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</si>
  <si>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</si>
  <si>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</si>
  <si>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</si>
  <si>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</si>
  <si>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</si>
  <si>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</si>
  <si>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</si>
  <si>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</si>
  <si>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</si>
  <si>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</si>
  <si>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</si>
  <si>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</si>
  <si>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</si>
  <si>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</si>
  <si>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</si>
  <si>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</si>
  <si>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</si>
  <si>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</si>
  <si>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</si>
  <si>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</si>
  <si>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</si>
  <si>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</si>
  <si>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</si>
  <si>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</si>
  <si>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</si>
  <si>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</si>
  <si>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</si>
  <si>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</si>
  <si>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</si>
  <si>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MS</t>
  </si>
  <si>
    <t>szűkített M</t>
  </si>
  <si>
    <t>XXL</t>
  </si>
  <si>
    <t>S (35-38)</t>
  </si>
  <si>
    <t>M (35-38)</t>
  </si>
  <si>
    <t>M (39-42)</t>
  </si>
  <si>
    <t>L (35-38)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</si>
  <si>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</si>
  <si>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</si>
  <si>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</si>
  <si>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</si>
  <si>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</si>
  <si>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</si>
  <si>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</si>
  <si>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</si>
  <si>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</si>
  <si>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</si>
  <si>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Gr. 28</t>
  </si>
  <si>
    <t>28</t>
  </si>
  <si>
    <t>Gr. 29</t>
  </si>
  <si>
    <t>29</t>
  </si>
  <si>
    <t>Gr. 30</t>
  </si>
  <si>
    <t>30</t>
  </si>
  <si>
    <t>Gr. 31</t>
  </si>
  <si>
    <t>31</t>
  </si>
  <si>
    <t>Gr. 32</t>
  </si>
  <si>
    <t>32</t>
  </si>
  <si>
    <t>Gr. 33</t>
  </si>
  <si>
    <t>33</t>
  </si>
  <si>
    <t>Gr. 34</t>
  </si>
  <si>
    <t>34</t>
  </si>
  <si>
    <t>Gr. 35</t>
  </si>
  <si>
    <t>35</t>
  </si>
  <si>
    <t>Gr. 36</t>
  </si>
  <si>
    <t>36</t>
  </si>
  <si>
    <t>Gr. 37</t>
  </si>
  <si>
    <t>37</t>
  </si>
  <si>
    <t>Gr. 38</t>
  </si>
  <si>
    <t>38</t>
  </si>
  <si>
    <t>Gr. 39</t>
  </si>
  <si>
    <t>39</t>
  </si>
  <si>
    <t>Gr. 40</t>
  </si>
  <si>
    <t>40</t>
  </si>
  <si>
    <t>Gr. 41</t>
  </si>
  <si>
    <t>41</t>
  </si>
  <si>
    <t>Gr. 42</t>
  </si>
  <si>
    <t>42</t>
  </si>
  <si>
    <t>Gr. 43</t>
  </si>
  <si>
    <t>43</t>
  </si>
  <si>
    <t>Gr. 44</t>
  </si>
  <si>
    <t>44</t>
  </si>
  <si>
    <t>Gr. 45</t>
  </si>
  <si>
    <t>45</t>
  </si>
  <si>
    <t>Kind XXS</t>
  </si>
  <si>
    <t>gyermek XXS</t>
  </si>
  <si>
    <t>Kind XS</t>
  </si>
  <si>
    <t>gyermek XS</t>
  </si>
  <si>
    <t>Kids KS</t>
  </si>
  <si>
    <t>gyermek S</t>
  </si>
  <si>
    <t>KS</t>
  </si>
  <si>
    <t>Kinder S</t>
  </si>
  <si>
    <t>Kids WKS</t>
  </si>
  <si>
    <t>gyermek széles S</t>
  </si>
  <si>
    <t>Kids KM</t>
  </si>
  <si>
    <t>gyermek M</t>
  </si>
  <si>
    <t>Kind M</t>
  </si>
  <si>
    <t>Kinder WKM</t>
  </si>
  <si>
    <t>gyermek széles M</t>
  </si>
  <si>
    <t>KM</t>
  </si>
  <si>
    <t>KL</t>
  </si>
  <si>
    <t>gyermek L</t>
  </si>
  <si>
    <t>Kinder L</t>
  </si>
  <si>
    <t>Kids KL</t>
  </si>
  <si>
    <t>Kinder WKL</t>
  </si>
  <si>
    <t>gyermek széles L</t>
  </si>
  <si>
    <t>Kind S</t>
  </si>
  <si>
    <t>Kind L</t>
  </si>
  <si>
    <t>Kind XL</t>
  </si>
  <si>
    <t>gyermek XL</t>
  </si>
  <si>
    <t>SW</t>
  </si>
  <si>
    <t>MW</t>
  </si>
  <si>
    <t>LW</t>
  </si>
  <si>
    <t>XLW</t>
  </si>
  <si>
    <t>XXLW</t>
  </si>
  <si>
    <t>SXW</t>
  </si>
  <si>
    <t>MXW</t>
  </si>
  <si>
    <t>LXW</t>
  </si>
  <si>
    <t>XLXW</t>
  </si>
  <si>
    <t>XXLXW</t>
  </si>
  <si>
    <t>unisize</t>
  </si>
  <si>
    <t>uni</t>
  </si>
  <si>
    <t>WXS</t>
  </si>
  <si>
    <t>WS</t>
  </si>
  <si>
    <t>WM</t>
  </si>
  <si>
    <t>WL</t>
  </si>
  <si>
    <t>WXL</t>
  </si>
  <si>
    <t>WXXL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</si>
  <si>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</si>
  <si>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</si>
  <si>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</si>
  <si>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</si>
  <si>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</si>
  <si>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</si>
  <si>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</si>
  <si>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</si>
  <si>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</si>
  <si>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</si>
  <si>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</si>
  <si>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</si>
  <si>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</si>
  <si>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</si>
  <si>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</si>
  <si>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</si>
  <si>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</si>
  <si>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</si>
  <si>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</si>
  <si>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</si>
  <si>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</si>
  <si>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M-L</t>
  </si>
  <si>
    <t>XS-L</t>
  </si>
  <si>
    <t>L/XL(60-63cm)</t>
  </si>
  <si>
    <t>L-XL</t>
  </si>
  <si>
    <t>L-XL (60 - 63 cm)</t>
  </si>
  <si>
    <t>Uni</t>
  </si>
  <si>
    <t>Uni (52– 56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</si>
  <si>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</si>
  <si>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</si>
  <si>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</si>
  <si>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</si>
  <si>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</si>
  <si>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</si>
  <si>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</si>
  <si>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</si>
  <si>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</si>
  <si>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S (54-56cm)</t>
  </si>
  <si>
    <t>L(59-62 cm)</t>
  </si>
  <si>
    <t>70mm Durchmesser</t>
  </si>
  <si>
    <t>70mm átmérő</t>
  </si>
  <si>
    <t>75mm Durchmesser</t>
  </si>
  <si>
    <t>75mm átmérő</t>
  </si>
  <si>
    <t>Ø 90 mm</t>
  </si>
  <si>
    <t>5 x 11 x 5 cm</t>
  </si>
  <si>
    <t>5 x 22 cm</t>
  </si>
  <si>
    <t>90 cm + 75 cm</t>
  </si>
  <si>
    <t>45x45 cm</t>
  </si>
  <si>
    <t>38x32x39 cm</t>
  </si>
  <si>
    <t>28x36 cm</t>
  </si>
  <si>
    <t>33x38 cm</t>
  </si>
  <si>
    <t>33x45 cm</t>
  </si>
  <si>
    <t>20x40m</t>
  </si>
  <si>
    <t>20x60m</t>
  </si>
  <si>
    <t>160 x 100 cm</t>
  </si>
  <si>
    <t>155 x 75 cm</t>
  </si>
  <si>
    <t>135 x 65cm</t>
  </si>
  <si>
    <t>120 x 90 cm</t>
  </si>
  <si>
    <t>10 m x 12 mm</t>
  </si>
  <si>
    <t>10 x 11 x 4 cm</t>
  </si>
  <si>
    <t>0 (XS)</t>
  </si>
  <si>
    <t>1(S-L)</t>
  </si>
  <si>
    <t>2(XL)</t>
  </si>
  <si>
    <t>2 m</t>
  </si>
  <si>
    <t>3 m</t>
  </si>
  <si>
    <t>ca. 3 m</t>
  </si>
  <si>
    <t>kb. 3 m</t>
  </si>
  <si>
    <t>ca. 8 m</t>
  </si>
  <si>
    <t>kb. 8 m</t>
  </si>
  <si>
    <t>16 m</t>
  </si>
  <si>
    <t>18 m</t>
  </si>
  <si>
    <t>Satz 20 m x 40 m</t>
  </si>
  <si>
    <t>20 m x 40 m</t>
  </si>
  <si>
    <t>Satz 20 m x 60 m</t>
  </si>
  <si>
    <t>20 m x 60 m</t>
  </si>
  <si>
    <t>3-5</t>
  </si>
  <si>
    <t>3-5 éves</t>
  </si>
  <si>
    <t>4-6 éves</t>
  </si>
  <si>
    <t>5-7 éves</t>
  </si>
  <si>
    <t>5-7</t>
  </si>
  <si>
    <t>7-9</t>
  </si>
  <si>
    <t>10-12 éves</t>
  </si>
  <si>
    <t>30 g</t>
  </si>
  <si>
    <t>50 g</t>
  </si>
  <si>
    <t>75 g</t>
  </si>
  <si>
    <t>80 g</t>
  </si>
  <si>
    <t>100 g</t>
  </si>
  <si>
    <t>150 g</t>
  </si>
  <si>
    <t>250 g</t>
  </si>
  <si>
    <t>400 g</t>
  </si>
  <si>
    <t>550 g</t>
  </si>
  <si>
    <t>600 g</t>
  </si>
  <si>
    <t>650 g</t>
  </si>
  <si>
    <t>800 g</t>
  </si>
  <si>
    <t>850 g</t>
  </si>
  <si>
    <t>900 g</t>
  </si>
  <si>
    <t>1000 g</t>
  </si>
  <si>
    <t>4 mm</t>
  </si>
  <si>
    <t>8 mm</t>
  </si>
  <si>
    <t>10 mm</t>
  </si>
  <si>
    <t>12 mm</t>
  </si>
  <si>
    <t>15 mm</t>
  </si>
  <si>
    <t>16 mm</t>
  </si>
  <si>
    <t>S: 16mm</t>
  </si>
  <si>
    <t>19 mm</t>
  </si>
  <si>
    <t>19mm</t>
  </si>
  <si>
    <t>20 mm</t>
  </si>
  <si>
    <t>S: 20 mm</t>
  </si>
  <si>
    <t>22 mm</t>
  </si>
  <si>
    <t>30 mm</t>
  </si>
  <si>
    <t>100mm</t>
  </si>
  <si>
    <t>100 mm</t>
  </si>
  <si>
    <t>110mm</t>
  </si>
  <si>
    <t>110 mm</t>
  </si>
  <si>
    <t>120mm</t>
  </si>
  <si>
    <t>120 mm</t>
  </si>
  <si>
    <t>125mm</t>
  </si>
  <si>
    <t>125 mm</t>
  </si>
  <si>
    <t>130 mm</t>
  </si>
  <si>
    <t>130mm</t>
  </si>
  <si>
    <t>135mm</t>
  </si>
  <si>
    <t>135 mm</t>
  </si>
  <si>
    <t>140 mm</t>
  </si>
  <si>
    <t>140mm</t>
  </si>
  <si>
    <t>145mm</t>
  </si>
  <si>
    <t>145 mm</t>
  </si>
  <si>
    <t>0.5 l</t>
  </si>
  <si>
    <t>1 l</t>
  </si>
  <si>
    <t>1 liter</t>
  </si>
  <si>
    <t>1l</t>
  </si>
  <si>
    <t>2 l</t>
  </si>
  <si>
    <t>2,5 l</t>
  </si>
  <si>
    <t>5 l</t>
  </si>
  <si>
    <t>5 Liter</t>
  </si>
  <si>
    <t>5 ltr</t>
  </si>
  <si>
    <t>6 l</t>
  </si>
  <si>
    <t>8 l</t>
  </si>
  <si>
    <t>10 Liter</t>
  </si>
  <si>
    <t>10 l</t>
  </si>
  <si>
    <t>12 Liter</t>
  </si>
  <si>
    <t>12 l</t>
  </si>
  <si>
    <t>15 l</t>
  </si>
  <si>
    <t>17 l</t>
  </si>
  <si>
    <t>20l </t>
  </si>
  <si>
    <t>20 l </t>
  </si>
  <si>
    <t>28 l</t>
  </si>
  <si>
    <t>40 l</t>
  </si>
  <si>
    <t>1 kg Tüte</t>
  </si>
  <si>
    <t>1 kg</t>
  </si>
  <si>
    <t>1kg</t>
  </si>
  <si>
    <t>1,5 kg</t>
  </si>
  <si>
    <t>1,6 kg</t>
  </si>
  <si>
    <t>1,7 kg</t>
  </si>
  <si>
    <t>2 kg</t>
  </si>
  <si>
    <t>2,5 kg</t>
  </si>
  <si>
    <t>3 kg</t>
  </si>
  <si>
    <t>5 kg</t>
  </si>
  <si>
    <t>6 kg</t>
  </si>
  <si>
    <t>10 kg</t>
  </si>
  <si>
    <t>20 kg</t>
  </si>
  <si>
    <t>50 ml</t>
  </si>
  <si>
    <t>59 ml</t>
  </si>
  <si>
    <t>75 ml</t>
  </si>
  <si>
    <t>80 ml</t>
  </si>
  <si>
    <t>100 ml</t>
  </si>
  <si>
    <t>125 ml</t>
  </si>
  <si>
    <t>150 ml</t>
  </si>
  <si>
    <t>200 ml</t>
  </si>
  <si>
    <t>250 ml</t>
  </si>
  <si>
    <t>250 ml Dose</t>
  </si>
  <si>
    <t>300 ml</t>
  </si>
  <si>
    <t>450 ml</t>
  </si>
  <si>
    <t>500ml</t>
  </si>
  <si>
    <t>500 ml Dose</t>
  </si>
  <si>
    <t>650 ml</t>
  </si>
  <si>
    <t>1000 ml</t>
  </si>
  <si>
    <t>2500 ml</t>
  </si>
  <si>
    <t>27-30</t>
  </si>
  <si>
    <t>31-34</t>
  </si>
  <si>
    <t>34-38</t>
  </si>
  <si>
    <t>35-38</t>
  </si>
  <si>
    <t>40-44</t>
  </si>
  <si>
    <t>46-50</t>
  </si>
  <si>
    <t>104/110</t>
  </si>
  <si>
    <t>110-122</t>
  </si>
  <si>
    <t>116/122</t>
  </si>
  <si>
    <t>128/134</t>
  </si>
  <si>
    <t>128-140</t>
  </si>
  <si>
    <t>140/146</t>
  </si>
  <si>
    <t>140-158</t>
  </si>
  <si>
    <t>146-158</t>
  </si>
  <si>
    <t>152/158</t>
  </si>
  <si>
    <t>164/170</t>
  </si>
  <si>
    <t>45 - 53 cm</t>
  </si>
  <si>
    <t>50 bis 70 cm</t>
  </si>
  <si>
    <t>50-70 cm</t>
  </si>
  <si>
    <t>51 - 55 cm</t>
  </si>
  <si>
    <t>52 - 58 cm</t>
  </si>
  <si>
    <t>54-55 cm</t>
  </si>
  <si>
    <t>54 - 58 cm</t>
  </si>
  <si>
    <t>55 - 58 cm</t>
  </si>
  <si>
    <t>55 - 57 cm</t>
  </si>
  <si>
    <t>57 - 58 cm</t>
  </si>
  <si>
    <t>57 - 62 cm</t>
  </si>
  <si>
    <t>58 - 61 cm</t>
  </si>
  <si>
    <t>59 - 61 cm</t>
  </si>
  <si>
    <t>100 - 130 cm</t>
  </si>
  <si>
    <t>2 cm</t>
  </si>
  <si>
    <t>5 cm</t>
  </si>
  <si>
    <t>9 cm</t>
  </si>
  <si>
    <t>10 cm</t>
  </si>
  <si>
    <t>10cm</t>
  </si>
  <si>
    <t>11 cm</t>
  </si>
  <si>
    <t>11cm</t>
  </si>
  <si>
    <t>12 cm</t>
  </si>
  <si>
    <t>12cm</t>
  </si>
  <si>
    <t>12 CM</t>
  </si>
  <si>
    <t>13 cm</t>
  </si>
  <si>
    <t>14 cm</t>
  </si>
  <si>
    <t>15 cm</t>
  </si>
  <si>
    <t>17 cm</t>
  </si>
  <si>
    <t>18 cm</t>
  </si>
  <si>
    <t>19 cm</t>
  </si>
  <si>
    <t>Anzüge 19 cm</t>
  </si>
  <si>
    <t>20 cm</t>
  </si>
  <si>
    <t>21 cm</t>
  </si>
  <si>
    <t>24 cm</t>
  </si>
  <si>
    <t>25 cm</t>
  </si>
  <si>
    <t>26 cm</t>
  </si>
  <si>
    <t>27 cm</t>
  </si>
  <si>
    <t>28 cm</t>
  </si>
  <si>
    <t>30 cm</t>
  </si>
  <si>
    <t>32 cm</t>
  </si>
  <si>
    <t>34 cm</t>
  </si>
  <si>
    <t>40 cm</t>
  </si>
  <si>
    <t>40cm</t>
  </si>
  <si>
    <t>45 cm</t>
  </si>
  <si>
    <t>45cm</t>
  </si>
  <si>
    <t>ca. 46 cm</t>
  </si>
  <si>
    <t>kb. 46 cm</t>
  </si>
  <si>
    <t>ca.46cm</t>
  </si>
  <si>
    <t>kb. 46cm</t>
  </si>
  <si>
    <t>50 cm</t>
  </si>
  <si>
    <t>50cm</t>
  </si>
  <si>
    <t>55 cm</t>
  </si>
  <si>
    <t>55cm</t>
  </si>
  <si>
    <t>60cm</t>
  </si>
  <si>
    <t>65cm</t>
  </si>
  <si>
    <t>65 CM</t>
  </si>
  <si>
    <t>70cm</t>
  </si>
  <si>
    <t>70 CM</t>
  </si>
  <si>
    <t>75 CM</t>
  </si>
  <si>
    <t>75cm</t>
  </si>
  <si>
    <t>80cm</t>
  </si>
  <si>
    <t>80 CM</t>
  </si>
  <si>
    <t>85 CM</t>
  </si>
  <si>
    <t>85cm</t>
  </si>
  <si>
    <t>90cm</t>
  </si>
  <si>
    <t>90 CM</t>
  </si>
  <si>
    <t>95 CM</t>
  </si>
  <si>
    <t>95cm</t>
  </si>
  <si>
    <t>100 CM</t>
  </si>
  <si>
    <t>105 CM</t>
  </si>
  <si>
    <t>105cm</t>
  </si>
  <si>
    <t>110cm</t>
  </si>
  <si>
    <t>110 CM</t>
  </si>
  <si>
    <t>115 CM</t>
  </si>
  <si>
    <t>115 cm</t>
  </si>
  <si>
    <t>115cm</t>
  </si>
  <si>
    <t>120 cm</t>
  </si>
  <si>
    <t>120cm</t>
  </si>
  <si>
    <t>120 CM</t>
  </si>
  <si>
    <t>125 CM</t>
  </si>
  <si>
    <t>125 cm</t>
  </si>
  <si>
    <t>125cm</t>
  </si>
  <si>
    <t>130 cm</t>
  </si>
  <si>
    <t>130cm</t>
  </si>
  <si>
    <t>130 CM</t>
  </si>
  <si>
    <t>135 CM</t>
  </si>
  <si>
    <t>135 cm</t>
  </si>
  <si>
    <t>135cm</t>
  </si>
  <si>
    <t>140 CM</t>
  </si>
  <si>
    <t>140 cm</t>
  </si>
  <si>
    <t>140cm</t>
  </si>
  <si>
    <t>145 CM</t>
  </si>
  <si>
    <t>145 cm</t>
  </si>
  <si>
    <t>145cm</t>
  </si>
  <si>
    <t>150 CM</t>
  </si>
  <si>
    <t>150 cm</t>
  </si>
  <si>
    <t>150cm</t>
  </si>
  <si>
    <t>155 CM</t>
  </si>
  <si>
    <t>155 cm</t>
  </si>
  <si>
    <t>155cm</t>
  </si>
  <si>
    <t>160 cm</t>
  </si>
  <si>
    <t>160 CM</t>
  </si>
  <si>
    <t>165 cm</t>
  </si>
  <si>
    <t>165cm</t>
  </si>
  <si>
    <t>166 cm</t>
  </si>
  <si>
    <t>180 cm</t>
  </si>
  <si>
    <t>200 cm</t>
  </si>
  <si>
    <t>210 cm</t>
  </si>
  <si>
    <t>225cm</t>
  </si>
  <si>
    <t>225 cm</t>
  </si>
  <si>
    <t>285cm</t>
  </si>
  <si>
    <t>285 cm</t>
  </si>
  <si>
    <t>300 cm</t>
  </si>
  <si>
    <t>300cm</t>
  </si>
  <si>
    <t>5"/26 cm</t>
  </si>
  <si>
    <t>5"/42 cm</t>
  </si>
  <si>
    <t>5''/42 cm</t>
  </si>
  <si>
    <t>10"/25 cm</t>
  </si>
  <si>
    <t>10'/26 cm</t>
  </si>
  <si>
    <t>12'/30 cm</t>
  </si>
  <si>
    <t>12"/30 cm</t>
  </si>
  <si>
    <t>13'/32,5 cm</t>
  </si>
  <si>
    <t>15'/37,5 cm</t>
  </si>
  <si>
    <t>15"/38 cm</t>
  </si>
  <si>
    <t>15''/38 cm</t>
  </si>
  <si>
    <t>39cm/15,5'</t>
  </si>
  <si>
    <t>16'/40 cm</t>
  </si>
  <si>
    <t>16"/40 cm</t>
  </si>
  <si>
    <t>44cm/17</t>
  </si>
  <si>
    <t>26'/65 cm</t>
  </si>
  <si>
    <t>26'/66 cm</t>
  </si>
  <si>
    <t>23'/57,5 cm</t>
  </si>
  <si>
    <t>26"/65 cm</t>
  </si>
  <si>
    <t>26"/66 cm</t>
  </si>
  <si>
    <t>26''/66 cm</t>
  </si>
  <si>
    <t>28''/71cm</t>
  </si>
  <si>
    <t>30''/76 cm</t>
  </si>
  <si>
    <t>32''/81cm</t>
  </si>
  <si>
    <t>34''/86 cm</t>
  </si>
  <si>
    <t>C0</t>
  </si>
  <si>
    <t>16,5'/42 cm</t>
  </si>
  <si>
    <t>C1</t>
  </si>
  <si>
    <t>17'/43 cm</t>
  </si>
  <si>
    <t>C2</t>
  </si>
  <si>
    <t>17,5'/44 cm</t>
  </si>
  <si>
    <t>C3</t>
  </si>
  <si>
    <t>18'/46 cm</t>
  </si>
  <si>
    <t>CP</t>
  </si>
  <si>
    <t>15'/38 cm</t>
  </si>
  <si>
    <t>CJ</t>
  </si>
  <si>
    <t>7,5'</t>
  </si>
  <si>
    <t>15,5'</t>
  </si>
  <si>
    <t>16,5'</t>
  </si>
  <si>
    <t>17,5'</t>
  </si>
  <si>
    <t>25,5'</t>
  </si>
  <si>
    <t>17,5"</t>
  </si>
  <si>
    <t>10"</t>
  </si>
  <si>
    <t>13"</t>
  </si>
  <si>
    <t>140/046</t>
  </si>
  <si>
    <t>marka</t>
  </si>
  <si>
    <t>fukszia/fekete</t>
  </si>
  <si>
    <t>rgb(255, 0, 255)</t>
  </si>
  <si>
    <t>fukszia/fehér</t>
  </si>
  <si>
    <t>szürke/fehér</t>
  </si>
  <si>
    <t>tengerészkék/fekete</t>
  </si>
  <si>
    <t>tengerészkék/fehér</t>
  </si>
  <si>
    <t>tengerkék/fekete</t>
  </si>
  <si>
    <t>rgb(0, 105, 148)</t>
  </si>
  <si>
    <t>tengerkék/fehér</t>
  </si>
  <si>
    <t>borvörös/fekete</t>
  </si>
  <si>
    <t>rgb(114, 47, 55)</t>
  </si>
  <si>
    <t>borvörös/fehér</t>
  </si>
  <si>
    <t>jerikói lonc</t>
  </si>
  <si>
    <t>krém brülé</t>
  </si>
  <si>
    <t>rgb(227, 201, 168)</t>
  </si>
  <si>
    <t>világoskék</t>
  </si>
  <si>
    <t>babérfa</t>
  </si>
  <si>
    <t>rgb(169, 186, 157)</t>
  </si>
  <si>
    <t>viola</t>
  </si>
  <si>
    <t>rgb(138, 43, 226)</t>
  </si>
  <si>
    <t>szürke/vörös</t>
  </si>
  <si>
    <t>rgb(255, 215, 0)</t>
  </si>
  <si>
    <t>fekete/rózsa arany</t>
  </si>
  <si>
    <t>fekete/fényes</t>
  </si>
  <si>
    <t>tengerészkék/fényes tengerészkék</t>
  </si>
  <si>
    <t>fekete/fényes fekete</t>
  </si>
  <si>
    <t>fekete/fényes rózsa arany</t>
  </si>
  <si>
    <t>rgb(230, 184, 162)</t>
  </si>
  <si>
    <t>fekete/fényes ezüst</t>
  </si>
  <si>
    <t>tengerészkék/tengerészkék</t>
  </si>
  <si>
    <t>tengerészkék/rózsa arany</t>
  </si>
  <si>
    <t>tengerészkék/ezüst</t>
  </si>
  <si>
    <t>koral</t>
  </si>
  <si>
    <t>rgb(255, 127, 80)</t>
  </si>
  <si>
    <t>delete</t>
  </si>
  <si>
    <t>productTitleData</t>
  </si>
  <si>
    <t>productOriginalnameData</t>
  </si>
  <si>
    <t>productMarkData</t>
  </si>
  <si>
    <t>productCategoryData</t>
  </si>
  <si>
    <t>productSubCategoryData</t>
  </si>
  <si>
    <t>productChildCategoryData</t>
  </si>
  <si>
    <t>productChildSubCategoryData</t>
  </si>
  <si>
    <t>sizeData</t>
  </si>
  <si>
    <t>petrol/white</t>
  </si>
  <si>
    <t>petrol/fehér</t>
  </si>
  <si>
    <t>rgba(239, 53, 96, 0.93)</t>
  </si>
  <si>
    <t>raspberry</t>
  </si>
  <si>
    <t>málna</t>
  </si>
  <si>
    <t>petrol/black</t>
  </si>
  <si>
    <t>petrol/fekete</t>
  </si>
  <si>
    <t>natural</t>
  </si>
  <si>
    <t>természetes</t>
  </si>
  <si>
    <t>rgb(155, 35, 71)</t>
  </si>
  <si>
    <t>burgundy</t>
  </si>
  <si>
    <t>black/red/yellow</t>
  </si>
  <si>
    <t>fekete/vörös/sárga</t>
  </si>
  <si>
    <t>black/red</t>
  </si>
  <si>
    <t>fekete/vörös</t>
  </si>
  <si>
    <t>fekete/fehér/rózsa arany</t>
  </si>
  <si>
    <t>csillogó fekete/ rózsaarany</t>
  </si>
  <si>
    <t>rgb(225, 177, 197)</t>
  </si>
  <si>
    <t>rgb(255, 131, 180)</t>
  </si>
  <si>
    <t>ezüst/rózsa</t>
  </si>
  <si>
    <t>rgb(245, 184, 162)</t>
  </si>
  <si>
    <t>fekete/rózsa</t>
  </si>
  <si>
    <t>fekete/rózsaarany</t>
  </si>
  <si>
    <t>rgb(166, 166, 166)</t>
  </si>
  <si>
    <t>ón</t>
  </si>
  <si>
    <t>rgb(252, 129, 148)</t>
  </si>
  <si>
    <t>vadrózsa</t>
  </si>
  <si>
    <t>fehér/rózsa</t>
  </si>
  <si>
    <t>rgba(192,192,192, 1)</t>
  </si>
  <si>
    <t>vörös/ezüst</t>
  </si>
  <si>
    <t>rgba(229, 23, 23, 1)</t>
  </si>
  <si>
    <t>vörös/fekete</t>
  </si>
  <si>
    <t>rgb(229, 23, 23)</t>
  </si>
  <si>
    <t>vörös</t>
  </si>
  <si>
    <t>vörös/sötétkék</t>
  </si>
  <si>
    <t>rgb(250, 182, 158)</t>
  </si>
  <si>
    <t>csillogó rózsa</t>
  </si>
  <si>
    <t>rgba(250, 182, 158, 1)</t>
  </si>
  <si>
    <t>rózsa arany</t>
  </si>
  <si>
    <t>rózsa</t>
  </si>
  <si>
    <t>rgb(255, 135, 150)</t>
  </si>
  <si>
    <t>rózsa vörös</t>
  </si>
  <si>
    <t>tengerészkék/vörös</t>
  </si>
  <si>
    <t>rgba(22, 56, 94, 1)</t>
  </si>
  <si>
    <t>éjkék/rózsa vörös</t>
  </si>
  <si>
    <t>tengerészkék/vörös/ezüst</t>
  </si>
  <si>
    <t>éjkék/rózsa arany</t>
  </si>
  <si>
    <t>rgb(22, 56, 94)</t>
  </si>
  <si>
    <t>éjkék/tóp</t>
  </si>
  <si>
    <t>rgb(234, 185, 204)</t>
  </si>
  <si>
    <t>rgba(137, 174, 150, 1)</t>
  </si>
  <si>
    <t>fagyöngy</t>
  </si>
  <si>
    <t>rgba(238, 186, 198, 1)</t>
  </si>
  <si>
    <t>linnea rózsaszín</t>
  </si>
  <si>
    <t>rgb(119, 129, 107)</t>
  </si>
  <si>
    <t>rgba(231, 188, 211, 1)</t>
  </si>
  <si>
    <t>cseresznyevirág</t>
  </si>
  <si>
    <t>málna/szürke</t>
  </si>
  <si>
    <t>szürke/rózsakék</t>
  </si>
  <si>
    <t>áfonya</t>
  </si>
  <si>
    <t>fém szürke</t>
  </si>
  <si>
    <t>rgba(248, 188, 195, 1)</t>
  </si>
  <si>
    <t>flamingó melange</t>
  </si>
  <si>
    <t>burgundi vörös/ezüst</t>
  </si>
  <si>
    <t>sötétkék/tóp</t>
  </si>
  <si>
    <t>sötétkék/rózsa arany</t>
  </si>
  <si>
    <t>burgundi vörös/ón</t>
  </si>
  <si>
    <t>burgundi vörös</t>
  </si>
  <si>
    <t>rgba(114, 72, 54, 1)</t>
  </si>
  <si>
    <t>barna/kiemelt barna</t>
  </si>
  <si>
    <t>rgb(114, 72, 54)</t>
  </si>
  <si>
    <t>barna/rózsa arany</t>
  </si>
  <si>
    <t>ragyogó kék</t>
  </si>
  <si>
    <t>kék/fehér/vörös</t>
  </si>
  <si>
    <t>sea/white</t>
  </si>
  <si>
    <t>rgb(246, 212, 206)</t>
  </si>
  <si>
    <t>navy/rose gold</t>
  </si>
  <si>
    <t>rgb(244, 96, 114)</t>
  </si>
  <si>
    <t>coral</t>
  </si>
  <si>
    <t>navy/silver</t>
  </si>
  <si>
    <t>navy/navy</t>
  </si>
  <si>
    <t>black/silver shiny</t>
  </si>
  <si>
    <t>grey/red</t>
  </si>
  <si>
    <t>rgb(253, 208, 199)</t>
  </si>
  <si>
    <t>black/rose gold shiny</t>
  </si>
  <si>
    <t>black/black shiny</t>
  </si>
  <si>
    <t>navy/navy shiny</t>
  </si>
  <si>
    <t>black/shiny</t>
  </si>
  <si>
    <t>daphne</t>
  </si>
  <si>
    <t>violet</t>
  </si>
  <si>
    <t>skyway</t>
  </si>
  <si>
    <t>honeysuckle</t>
  </si>
  <si>
    <t>crème brùlée</t>
  </si>
  <si>
    <t>wine/white</t>
  </si>
  <si>
    <t>sea/black</t>
  </si>
  <si>
    <t>wine/black</t>
  </si>
  <si>
    <t>navy/white</t>
  </si>
  <si>
    <t>navy/black</t>
  </si>
  <si>
    <t>grey/white</t>
  </si>
  <si>
    <t>fucsia/white</t>
  </si>
  <si>
    <t>fucsia/black</t>
  </si>
  <si>
    <t>rgba(167, 205, 226, 0.99)</t>
  </si>
  <si>
    <t>alpesi kék/ezüst</t>
  </si>
  <si>
    <t>rgb(122, 122, 132)</t>
  </si>
  <si>
    <t>rgb(125, 57, 39)</t>
  </si>
  <si>
    <t>rgba(125, 57, 39, 1)</t>
  </si>
  <si>
    <t>rgb(236, 71, 132)</t>
  </si>
  <si>
    <t>rgba(236, 71, 132, 1)</t>
  </si>
  <si>
    <t>rgb(252, 237, 199)</t>
  </si>
  <si>
    <t>rgb(159, 71, 93)</t>
  </si>
  <si>
    <t>blau glitzer</t>
  </si>
  <si>
    <t>rgba(166, 205, 226, 0.99)</t>
  </si>
  <si>
    <t>alpesi kék/natúr</t>
  </si>
  <si>
    <t>rgba(226, 197, 158, 1)</t>
  </si>
  <si>
    <t>aszfalt szürke/fekete</t>
  </si>
  <si>
    <t>rgb(148, 229, 233)</t>
  </si>
  <si>
    <t>rgb(226, 197, 158)</t>
  </si>
  <si>
    <t>transparent/natural</t>
  </si>
  <si>
    <t>rgb(183, 235, 183)</t>
  </si>
  <si>
    <t>transparent/white</t>
  </si>
  <si>
    <t>eco-wool  white</t>
  </si>
  <si>
    <t>rgb(221, 87, 96)</t>
  </si>
  <si>
    <t>rgb(183, 207, 252)</t>
  </si>
  <si>
    <t>rgb(246, 220, 190)</t>
  </si>
  <si>
    <t>rgb(194, 152, 108)</t>
  </si>
  <si>
    <t>rgba(241, 219, 193, 1)</t>
  </si>
  <si>
    <t>nachtblau/beige/cappuccino</t>
  </si>
  <si>
    <t>rgb(143, 31, 47)</t>
  </si>
  <si>
    <t>yellow fluo</t>
  </si>
  <si>
    <t>white/white</t>
  </si>
  <si>
    <t>white/red/grey</t>
  </si>
  <si>
    <t>rgb(196, 237, 240)</t>
  </si>
  <si>
    <t>turquoise/red/navy</t>
  </si>
  <si>
    <t>terra/white</t>
  </si>
  <si>
    <t>terra/black</t>
  </si>
  <si>
    <t>smoke dore/white</t>
  </si>
  <si>
    <t>smoke dore/black</t>
  </si>
  <si>
    <t>sand/white</t>
  </si>
  <si>
    <t>sand/black</t>
  </si>
  <si>
    <t>sand</t>
  </si>
  <si>
    <t>royal/black</t>
  </si>
  <si>
    <t>royal blue</t>
  </si>
  <si>
    <t>rgba(255, 122, 0, 1)</t>
  </si>
  <si>
    <t>orange</t>
  </si>
  <si>
    <t>navy/white/red</t>
  </si>
  <si>
    <t>navy/light blue</t>
  </si>
  <si>
    <t>navy/red/grey</t>
  </si>
  <si>
    <t>navy/petrol</t>
  </si>
  <si>
    <t>navy/fucsia</t>
  </si>
  <si>
    <t>rgba(189, 255, 0, 1)</t>
  </si>
  <si>
    <t>lime/black</t>
  </si>
  <si>
    <t>lilla/white</t>
  </si>
  <si>
    <t>lilla/black</t>
  </si>
  <si>
    <t>hunter green</t>
  </si>
  <si>
    <t>light blue</t>
  </si>
  <si>
    <t>charcoal/grey</t>
  </si>
  <si>
    <t>rgb(95, 175, 57)</t>
  </si>
  <si>
    <t>grass green</t>
  </si>
  <si>
    <t>grey/red/black</t>
  </si>
  <si>
    <t>eco-wool  black</t>
  </si>
  <si>
    <t>rgb(37, 107, 90)</t>
  </si>
  <si>
    <t>forest/green</t>
  </si>
  <si>
    <t>eco-wool  natural</t>
  </si>
  <si>
    <t>eco-wool  brown</t>
  </si>
  <si>
    <t>cognac</t>
  </si>
  <si>
    <t>deep blue/black</t>
  </si>
  <si>
    <t>deep blue/white</t>
  </si>
  <si>
    <t>charcoal</t>
  </si>
  <si>
    <t>brown/mustard</t>
  </si>
  <si>
    <t>brown/titanium gold</t>
  </si>
  <si>
    <t>bronze</t>
  </si>
  <si>
    <t>baby blue</t>
  </si>
  <si>
    <t>rgba(175, 253, 98, 1)</t>
  </si>
  <si>
    <t>rgba(235, 43, 147, 1)</t>
  </si>
  <si>
    <t>rgba(158, 255, 0, 1)</t>
  </si>
  <si>
    <t>rgb(122, 150, 194)</t>
  </si>
  <si>
    <t>bianchi-zöld</t>
  </si>
  <si>
    <t>rgba(233, 250, 44, 1)</t>
  </si>
  <si>
    <t>rgba(243, 247, 72, 1)</t>
  </si>
  <si>
    <t>rgb(235, 139, 188)</t>
  </si>
  <si>
    <t>rgba(85, 62, 41, 1)</t>
  </si>
  <si>
    <t>rgb(89, 76, 65)</t>
  </si>
  <si>
    <t>rgb(255, 129, 129)</t>
  </si>
  <si>
    <t>rgb(183, 150, 246)</t>
  </si>
  <si>
    <t>rgb(132, 103, 63)</t>
  </si>
  <si>
    <t>rgb(255, 255, 252)</t>
  </si>
  <si>
    <t>rgb(247, 253, 253)</t>
  </si>
  <si>
    <t>rgb(51, 127, 110)</t>
  </si>
  <si>
    <t>rgba(43, 58, 112, 1)</t>
  </si>
  <si>
    <t>rgb(181, 100, 47)</t>
  </si>
  <si>
    <t>rgb(184, 101, 38)</t>
  </si>
  <si>
    <t>rgb(218, 32, 32)</t>
  </si>
  <si>
    <t>rgb(252, 210, 193)</t>
  </si>
  <si>
    <t>rgb(106, 120, 89)</t>
  </si>
  <si>
    <t>rgb(102, 125, 94)</t>
  </si>
  <si>
    <t>rgba(253, 65, 144, 1)</t>
  </si>
  <si>
    <t>rgb(61, 107, 127)</t>
  </si>
  <si>
    <t>rgb(243, 221, 186)</t>
  </si>
  <si>
    <t>rgba(241, 221, 182, 1)</t>
  </si>
  <si>
    <t>holz</t>
  </si>
  <si>
    <t>grün mit kräutern</t>
  </si>
  <si>
    <t>rgb(37, 70, 106)</t>
  </si>
  <si>
    <t>rgba(255,255,0, 1)</t>
  </si>
  <si>
    <t>rgb(173, 238, 217)</t>
  </si>
  <si>
    <t>metall</t>
  </si>
  <si>
    <t>rgb(207, 196, 233)</t>
  </si>
  <si>
    <t>rgb(250, 108, 100)</t>
  </si>
  <si>
    <t>világosszürke melanzs</t>
  </si>
  <si>
    <t>rgb(254, 215, 212)</t>
  </si>
  <si>
    <t>rgba(234, 45, 68, 1)</t>
  </si>
  <si>
    <t>rgb(8, 139, 251)</t>
  </si>
  <si>
    <t>rgb(157, 202, 228)</t>
  </si>
  <si>
    <t>rgb(247, 64, 35)</t>
  </si>
  <si>
    <t>rgb(245, 73, 154)</t>
  </si>
  <si>
    <t>glitzerpink</t>
  </si>
  <si>
    <t>rgba(235, 0, 255, 1)</t>
  </si>
  <si>
    <t>fukszia</t>
  </si>
  <si>
    <t>rgb(255, 192, 188)</t>
  </si>
  <si>
    <t>aszfalt szürke</t>
  </si>
  <si>
    <t>colorOriginalTitle</t>
  </si>
  <si>
    <t>colorTitle</t>
  </si>
  <si>
    <t>colorOriginalData</t>
  </si>
  <si>
    <t>colorData</t>
  </si>
  <si>
    <t/>
  </si>
  <si>
    <t>colorOriginalName</t>
  </si>
  <si>
    <t>(blank)</t>
  </si>
  <si>
    <t>productItemNumberExtra</t>
  </si>
  <si>
    <t>PCRH7062</t>
  </si>
  <si>
    <t>RE00056</t>
  </si>
  <si>
    <t>LK1015</t>
  </si>
  <si>
    <t>PCRH5B1</t>
  </si>
  <si>
    <t>PLH01004</t>
  </si>
  <si>
    <t>PLH01006</t>
  </si>
  <si>
    <t>PLH01028</t>
  </si>
  <si>
    <t>PLH02014</t>
  </si>
  <si>
    <t>PLH02015</t>
  </si>
  <si>
    <t>PLH02009</t>
  </si>
  <si>
    <t>PLH03010</t>
  </si>
  <si>
    <t>PLH03011</t>
  </si>
  <si>
    <t>PLH03012</t>
  </si>
  <si>
    <t>PLH03014</t>
  </si>
  <si>
    <t>SE00099</t>
  </si>
  <si>
    <t>PLW00002</t>
  </si>
  <si>
    <t>PLW00001</t>
  </si>
  <si>
    <t>PLM00004</t>
  </si>
  <si>
    <t>PLM00007</t>
  </si>
  <si>
    <t>WR00047</t>
  </si>
  <si>
    <t>WR00056</t>
  </si>
  <si>
    <t>WR00050</t>
  </si>
  <si>
    <t>WR00060</t>
  </si>
  <si>
    <t>SR00268</t>
  </si>
  <si>
    <t>SR00264</t>
  </si>
  <si>
    <t>SR00267</t>
  </si>
  <si>
    <t>SR00013A</t>
  </si>
  <si>
    <t>SR00017</t>
  </si>
  <si>
    <t>SR00206</t>
  </si>
  <si>
    <t>SR00025</t>
  </si>
  <si>
    <t>SR00093</t>
  </si>
  <si>
    <t>LK5010</t>
  </si>
  <si>
    <t>AB00113</t>
  </si>
  <si>
    <t>AB00117</t>
  </si>
  <si>
    <t>AB00791</t>
  </si>
  <si>
    <t>AB00640</t>
  </si>
  <si>
    <t>AB00644</t>
  </si>
  <si>
    <t>AB00647</t>
  </si>
  <si>
    <t>AB00241</t>
  </si>
  <si>
    <t>PLU00012</t>
  </si>
  <si>
    <t>PLU00013</t>
  </si>
  <si>
    <t>AB00271</t>
  </si>
  <si>
    <t>AB00030</t>
  </si>
  <si>
    <t>AB00040</t>
  </si>
  <si>
    <t>AB00070</t>
  </si>
  <si>
    <t>AB00253</t>
  </si>
  <si>
    <t>AB00254</t>
  </si>
  <si>
    <t>AB00255</t>
  </si>
  <si>
    <t>AB00171</t>
  </si>
  <si>
    <t>AB00174</t>
  </si>
  <si>
    <t>AC097</t>
  </si>
  <si>
    <t>AC098</t>
  </si>
  <si>
    <t>PL00306</t>
  </si>
  <si>
    <t>PL00301</t>
  </si>
  <si>
    <t>PLH01009</t>
  </si>
  <si>
    <t>PE00087</t>
  </si>
  <si>
    <t>PE00083</t>
  </si>
  <si>
    <t>PLH02006</t>
  </si>
  <si>
    <t>PLH02004</t>
  </si>
  <si>
    <t>CA00128</t>
  </si>
  <si>
    <t>CA00129</t>
  </si>
  <si>
    <t>RE00052</t>
  </si>
  <si>
    <t>RE00065</t>
  </si>
  <si>
    <t>PL00401</t>
  </si>
  <si>
    <t>PLH01030</t>
  </si>
  <si>
    <t>SS00021</t>
  </si>
  <si>
    <t>SS00022</t>
  </si>
  <si>
    <t>SS00023</t>
  </si>
  <si>
    <t>PLH09010</t>
  </si>
  <si>
    <t>SS00711</t>
  </si>
  <si>
    <t>SS00025</t>
  </si>
  <si>
    <t>SS00701</t>
  </si>
  <si>
    <t>DM00703</t>
  </si>
  <si>
    <t>PLH01042</t>
  </si>
  <si>
    <t>PLH01012</t>
  </si>
  <si>
    <t>PLH01013</t>
  </si>
  <si>
    <t>PLH01015</t>
  </si>
  <si>
    <t>PLH01019</t>
  </si>
  <si>
    <t>PLH01020</t>
  </si>
  <si>
    <t>PLH01040</t>
  </si>
  <si>
    <t>SE00095</t>
  </si>
  <si>
    <t>SE00657</t>
  </si>
  <si>
    <t>SE00086</t>
  </si>
  <si>
    <t>SE00401</t>
  </si>
  <si>
    <t>SP00102</t>
  </si>
  <si>
    <t>SP00108A</t>
  </si>
  <si>
    <t>SP00059</t>
  </si>
  <si>
    <t>SP00060</t>
  </si>
  <si>
    <t>SP00080</t>
  </si>
  <si>
    <t>PLH00011</t>
  </si>
  <si>
    <t>SP00069</t>
  </si>
  <si>
    <t>SP00074</t>
  </si>
  <si>
    <t>SP00078</t>
  </si>
  <si>
    <t>PLH00013</t>
  </si>
  <si>
    <t>PLH00016</t>
  </si>
  <si>
    <t>LK8031</t>
  </si>
  <si>
    <t>VA00327</t>
  </si>
  <si>
    <t>VA00620</t>
  </si>
  <si>
    <t>VA00695</t>
  </si>
  <si>
    <t>VA00695T</t>
  </si>
  <si>
    <t>VA00703</t>
  </si>
  <si>
    <t>SR00266</t>
  </si>
  <si>
    <t>VA00620A</t>
  </si>
  <si>
    <t>VA00625</t>
  </si>
  <si>
    <t>VA00626</t>
  </si>
  <si>
    <t>AC547</t>
  </si>
  <si>
    <t>AC548</t>
  </si>
  <si>
    <t>VA00373</t>
  </si>
  <si>
    <t>AC549</t>
  </si>
  <si>
    <t>SE00602</t>
  </si>
  <si>
    <t>SE00604</t>
  </si>
  <si>
    <t>AAC00085</t>
  </si>
  <si>
    <t>PLH07000</t>
  </si>
  <si>
    <t>PLH07001</t>
  </si>
  <si>
    <t>VA00690</t>
  </si>
  <si>
    <t>VA00690A</t>
  </si>
  <si>
    <t>FRH10000</t>
  </si>
  <si>
    <t>LC955</t>
  </si>
  <si>
    <t>LK8051</t>
  </si>
  <si>
    <t>PL00021</t>
  </si>
  <si>
    <t>VA00328</t>
  </si>
  <si>
    <t>VA00330</t>
  </si>
  <si>
    <t>VA00337</t>
  </si>
  <si>
    <t>VA00337A</t>
  </si>
  <si>
    <t>VA00337E</t>
  </si>
  <si>
    <t>VA00339</t>
  </si>
  <si>
    <t>VA00340</t>
  </si>
  <si>
    <t>VA00344</t>
  </si>
  <si>
    <t>VA00329</t>
  </si>
  <si>
    <t>VA00346</t>
  </si>
  <si>
    <t>PL00020</t>
  </si>
  <si>
    <t>FMWFENDB</t>
  </si>
  <si>
    <t>AB00108</t>
  </si>
  <si>
    <t>AB00790</t>
  </si>
  <si>
    <t>PLU00016</t>
  </si>
  <si>
    <t>PLU00018</t>
  </si>
  <si>
    <t>PLU00019</t>
  </si>
  <si>
    <t>PLU00017</t>
  </si>
  <si>
    <t>PR00036</t>
  </si>
  <si>
    <t>PR00170</t>
  </si>
  <si>
    <t>AC702</t>
  </si>
  <si>
    <t>AC704</t>
  </si>
  <si>
    <t>LEATHER OILED BALANCED REINS 1,6CM</t>
  </si>
  <si>
    <t>POOL'S REINS HEAVY ENDS DEEP OIL LEATHER. WIDTH CM. 1,3. LENGTH M. 2.20</t>
  </si>
  <si>
    <t>STRAIGHT BRIDLE LEATHER FAT W/REINS</t>
  </si>
  <si>
    <t>PROFESSIONAL'S CHOICE BRIDLE</t>
  </si>
  <si>
    <t>BRIDLE WITH BLUE DIAMOND DECORATIONS</t>
  </si>
  <si>
    <t>WESTERN BRIDLE WITH BLUE STONES</t>
  </si>
  <si>
    <t>2 TONE FUTURITY WESTERN BRIDLE</t>
  </si>
  <si>
    <t>WESTERN BREASTCOLLAR WITH DECORATIONS</t>
  </si>
  <si>
    <t>WESTERN BICOLOR BREASTPLATE</t>
  </si>
  <si>
    <t>NAVAJO PEARLS WESTERN BREASTCOLLAR</t>
  </si>
  <si>
    <t>Pearls knot halter with lead</t>
  </si>
  <si>
    <t>ROPE HALTER WITH DECORATIONS WITH LEAD</t>
  </si>
  <si>
    <t>ROPE HALTER WITH BEADS</t>
  </si>
  <si>
    <t>Adjustable knotted rope halter</t>
  </si>
  <si>
    <t>LAKOTA SADDLE RANCH SB</t>
  </si>
  <si>
    <t>Women's slim fit t-shirt with cactus totem</t>
  </si>
  <si>
    <t>Women's slim fit t-shirt with Colorado</t>
  </si>
  <si>
    <t>Men's cotton t-shirt with Monument Valley print</t>
  </si>
  <si>
    <t>Men's cotton t-shirt with Yellowstone print</t>
  </si>
  <si>
    <t>WOMEN'S SKINNY JEANS AUTHENTIC BLUE STRETCH</t>
  </si>
  <si>
    <t>JEANS WRANGLER STRAIGHT AIR BLUE</t>
  </si>
  <si>
    <t>MEN'S JEANS TEXAS STRETCH DARK</t>
  </si>
  <si>
    <t>MEN'S JEANS TEXAS STRETCH WASH</t>
  </si>
  <si>
    <t>FG REINING SPURS ENGRAVED TRIM WITH REINER MOTIF LADIES</t>
  </si>
  <si>
    <t>FG REINING SHOW SPURS ENGRAVED TRIM MEN</t>
  </si>
  <si>
    <t>FG REINING SPURS ENGRAVED TRIM WITH REINER MOTIF MEN</t>
  </si>
  <si>
    <t>LAKOTA IRON KIDS SPURS W/GS TRIMS</t>
  </si>
  <si>
    <t>KIDS SPURS COW HORNS</t>
  </si>
  <si>
    <t>WESTERN SPURS 2802ABRGT</t>
  </si>
  <si>
    <t>SS SPURS W/BRASS TRIMS</t>
  </si>
  <si>
    <t>POOL'S SPURS STRAPS W/BARBWIRE TRIM</t>
  </si>
  <si>
    <t>LAKOTA WIDE SPURS STRAPS W/BASKET TRIM</t>
  </si>
  <si>
    <t>WESTERN BOOTS CLASSIC MODEL ROPER2</t>
  </si>
  <si>
    <t>PRO-TECH BUCKAROO WESTERN BOOTS IN PULL-UP LEATHER</t>
  </si>
  <si>
    <t>POOL'S WESTERN BOOTS 935</t>
  </si>
  <si>
    <t>POOL'S WESTERN BELT FLOWER TOOLING AND HORSEAIR</t>
  </si>
  <si>
    <t>POOL'S WESTERN BELT BASKET AND METAL SPOTS</t>
  </si>
  <si>
    <t>POOL'S WESTERN BELT RDBL/00005</t>
  </si>
  <si>
    <t>COTTON BANDANA</t>
  </si>
  <si>
    <t>MULTILOGO UNISEX HOODED JACKET</t>
  </si>
  <si>
    <t>MULTILOGO UNISEX HOODIE</t>
  </si>
  <si>
    <t>METAL BELT BUCKLE</t>
  </si>
  <si>
    <t>SUEDE WESTERN CHAPS</t>
  </si>
  <si>
    <t>SUEDE WESTERN CHAPS WITH FRINGES</t>
  </si>
  <si>
    <t>VEST IN SUEDE WITH FRINGES</t>
  </si>
  <si>
    <t>SUPERIOR WAXED HAT WEST MODEL.</t>
  </si>
  <si>
    <t>STIFF WAXED HAT LUXURY PLUM MODEL</t>
  </si>
  <si>
    <t>SUPERIOR WESTERN LEATHER HAT LUX BRAID</t>
  </si>
  <si>
    <t>RIDING GLOVES 171 MODEL</t>
  </si>
  <si>
    <t>RIDING GLOVES 174 MODEL</t>
  </si>
  <si>
    <t>Gel NS western Classic flat</t>
  </si>
  <si>
    <t>Gel NS western Classic Dri-lex flat</t>
  </si>
  <si>
    <t>POOL'S ONE EAR HEADSTALL 23757 WITH BARBWIRE TOOLING</t>
  </si>
  <si>
    <t>POOL'S BROWBAND HEADSTALL 23752 WITH BASKET TOOLING</t>
  </si>
  <si>
    <t>NAVAJO PEARLS WESTERN BRIDLE</t>
  </si>
  <si>
    <t>LAKOTA SILVER WIRE BREASTCOLLAR</t>
  </si>
  <si>
    <t>CLASSIC NARROW BREASTCOLLAR</t>
  </si>
  <si>
    <t>Breastcollar with blue stones</t>
  </si>
  <si>
    <t>Breastcollar with blue diamond decorations</t>
  </si>
  <si>
    <t>KNOT HALTER WITH LEAD</t>
  </si>
  <si>
    <t>POOL'S KNOT HALTER</t>
  </si>
  <si>
    <t>HARNESS REINS</t>
  </si>
  <si>
    <t>POOL'S CLASSIC BARREL REINS</t>
  </si>
  <si>
    <t>POOL'S SPLIT REINS 3230 WITH BARBWIRE TOOLING</t>
  </si>
  <si>
    <t>2 TONE WESTERN REINS</t>
  </si>
  <si>
    <t>NAVAYO BLANKET 32X32</t>
  </si>
  <si>
    <t>NAVAYO BLANKET 32X64</t>
  </si>
  <si>
    <t>NAVAYO MEX BLANKET 32X64</t>
  </si>
  <si>
    <t>NZ WOOL CONTOUR SHAPE BLANKET 33X38</t>
  </si>
  <si>
    <t>FELT SHOW CARPET 30X30</t>
  </si>
  <si>
    <t>CARPET NAVAJO WOOL FOR SS00066B</t>
  </si>
  <si>
    <t>SHOW BLANKET 38X34 POOL'S STAR-PRO IN WOOL</t>
  </si>
  <si>
    <t>POOL'S SIDE-PULL 8090</t>
  </si>
  <si>
    <t>Headboard with decorations in colored beads</t>
  </si>
  <si>
    <t>Beaded bosal bridle with cotton mecate reins</t>
  </si>
  <si>
    <t>Bridle with beaded soutwest decorations and cottono mecate reins</t>
  </si>
  <si>
    <t>Rawhide core bosal set with cotton mecate reins</t>
  </si>
  <si>
    <t>Bosal bridle with cotton mecate reins</t>
  </si>
  <si>
    <t>Sand pearls bosal set with cotton mecate reins</t>
  </si>
  <si>
    <t>BOSAL SET BASKET TOOLING</t>
  </si>
  <si>
    <t>ALL PURPOSE REINER SADDLE</t>
  </si>
  <si>
    <t>BOSTON ALL PURPOSE SADDLE INTERCHANGEABLE GULLET</t>
  </si>
  <si>
    <t>LAKOTA SADDLE PRO ARAB BORDER STAMP</t>
  </si>
  <si>
    <t>REINING RAINBOW 9001 POOL'S SADDLE</t>
  </si>
  <si>
    <t>WESTERN SYNTHETIC GIRTH</t>
  </si>
  <si>
    <t>SYNTHETIC SHEEP SKIN WESTERN GITH COVER</t>
  </si>
  <si>
    <t>MOHAIR WESTERN GIRTH</t>
  </si>
  <si>
    <t>STRING WESTERN GIRTH</t>
  </si>
  <si>
    <t>SYNTHETIC FLEECE SYNTHETIC WESTERN GIRTH</t>
  </si>
  <si>
    <t>Western girth synthetic sheepskin</t>
  </si>
  <si>
    <t>NEOPRENE WESTERN GIRTH WITH STAINLESS STEEL BUCKLES</t>
  </si>
  <si>
    <t>NEOPRENE AND REMOVABLE VELCRO PONY GIRTH</t>
  </si>
  <si>
    <t>POOL'S AIRFLOW WESTERN GIRTH HOLE PRO MODEL</t>
  </si>
  <si>
    <t>Diamond design mohair western girth</t>
  </si>
  <si>
    <t>Mohair western girth aztec design</t>
  </si>
  <si>
    <t>LATIGO LEATHER LACES</t>
  </si>
  <si>
    <t>NP SILVER CONCHO</t>
  </si>
  <si>
    <t>LONG LEATHERTIE STRAP</t>
  </si>
  <si>
    <t>CONCHO WITH SCREWS</t>
  </si>
  <si>
    <t>CONCHO WITH SCREW</t>
  </si>
  <si>
    <t>CONCHO CHAIN DESIGN</t>
  </si>
  <si>
    <t>FG REINING SHOW SPURS ENGRAVED TRIM WOMEN</t>
  </si>
  <si>
    <t>LEATHER OFF BILLET</t>
  </si>
  <si>
    <t>NYLON OFF BILLET</t>
  </si>
  <si>
    <t>WESTERN SADDLE LONG NYLON TIE STRAP</t>
  </si>
  <si>
    <t>Ortho-Coccyx seat saver western Hexagonal gel-out Dri-lex 20mm</t>
  </si>
  <si>
    <t>Standard seat saver western Classic gel-in Dri-lex 10mm</t>
  </si>
  <si>
    <t>WESTERN SADDLE SYNTHETIC SEAT COVER</t>
  </si>
  <si>
    <t>Ortho-Pubis seat saver western Hexagonal gel-out Dri-lex 20mm</t>
  </si>
  <si>
    <t>WESTERN SADDLE SHEEP SKIN SEAT COVER</t>
  </si>
  <si>
    <t>WESTERN SYNTHETIC SHEEP SKIN SEAT COVER FOR WESTERN SADDLE</t>
  </si>
  <si>
    <t>FRONT SADDLEBAG IN SUEDE LEATHER</t>
  </si>
  <si>
    <t>NEOPRENE AIRFLOW FRONT BOOTS</t>
  </si>
  <si>
    <t>NEOPRENE AIRFLOW HIND BOOTS</t>
  </si>
  <si>
    <t>WESTERN FENDER CLOSURE SIZE SMALL</t>
  </si>
  <si>
    <t>WESTERN FENDER CLOSURE SIZE BIG</t>
  </si>
  <si>
    <t>WESTERN FREEMAX WOODEN STIRRUP</t>
  </si>
  <si>
    <t>LAKOTA LEATHER LITTLE DUDE</t>
  </si>
  <si>
    <t>RAWHIDE WESTERN STIRRUPS CUSTOM MADE 919</t>
  </si>
  <si>
    <t>WESTERN WOODEN STIRRUPS WIDE BENCH</t>
  </si>
  <si>
    <t>WESTERN STIRRUPS</t>
  </si>
  <si>
    <t>LAKOTA WESTERN STIRRUPS</t>
  </si>
  <si>
    <t>ALUMINUM AND LEATHER WESTERN TOOLED STIRRUPS</t>
  </si>
  <si>
    <t>ALUMINUM SHAPED WESTERN STIRRUP</t>
  </si>
  <si>
    <t>ECO ALUMINUM AND LEATHER WESTERN TOOLED STIRRUPS</t>
  </si>
  <si>
    <t>WOODEN WESTERN STIRRUPS WITH LEATHER FOOTBOARD</t>
  </si>
  <si>
    <t>ALUMINUM WESTERN STURRUPS</t>
  </si>
  <si>
    <t>TOOLED ROPER WESTERN ALUMINUM STIRRUPS WIDE BOTTOM 7,2 CM</t>
  </si>
  <si>
    <t>LAKOTA RAWHIDE WESTERN STIRRUPS</t>
  </si>
  <si>
    <t>WOODEN WESTERN STIRRUPS WITH NAVAJO DESIGN</t>
  </si>
  <si>
    <t>POOL'S WESTERN WOOD STIRRUP 2"</t>
  </si>
  <si>
    <t>FREEMAX FENDER FMW WESTERN BUFFALO</t>
  </si>
  <si>
    <t>CHILD PRO-TECH WESTERN BOOTS WEST MODEL 27 - 34</t>
  </si>
  <si>
    <t>TEAM ROPER WESTERN BOOTS</t>
  </si>
  <si>
    <t>POOL'S WESTERN UNISEX BOOTS 696-30M-CR</t>
  </si>
  <si>
    <t>POOL'S WESTERN UNISEX BOOTS 711-30M-CR</t>
  </si>
  <si>
    <t>WESTERN UNISEX BOOTS 709-30M-CR</t>
  </si>
  <si>
    <t>UNISEX WESTERN BOOT 712-30M-CR</t>
  </si>
  <si>
    <t>USA STARS TRAVEL BOOTS</t>
  </si>
  <si>
    <t>PRO-TECH AIRFLOW FRONT BOOTS</t>
  </si>
  <si>
    <t>Gel and fleece bandages</t>
  </si>
  <si>
    <t>Elastic bandages classic gel</t>
  </si>
  <si>
    <t>Professional's Choice</t>
  </si>
  <si>
    <t>Pool's</t>
  </si>
  <si>
    <t>Lakota</t>
  </si>
  <si>
    <t>Wrangler</t>
  </si>
  <si>
    <t>Metalab</t>
  </si>
  <si>
    <t>Pro-Tech</t>
  </si>
  <si>
    <t>Tombstone</t>
  </si>
  <si>
    <t>Umbria Equitazione</t>
  </si>
  <si>
    <t>Acavallo</t>
  </si>
  <si>
    <t>Red Horns</t>
  </si>
  <si>
    <t>Supreme</t>
  </si>
  <si>
    <t>Burioni</t>
  </si>
  <si>
    <t>Freemax</t>
  </si>
  <si>
    <t>Professional's Choice olajozott western bőr kantárszár 1,6  cm</t>
  </si>
  <si>
    <t>Pool's olajozott bőr western bőr kantárszár súlyozott végű</t>
  </si>
  <si>
    <t>Lakota western bőr kantár egyenes homlokszíjjal</t>
  </si>
  <si>
    <t xml:space="preserve">Lakota western bőr kantár egyenes homlokszíjjal </t>
  </si>
  <si>
    <t>Professional's Choice western kantár</t>
  </si>
  <si>
    <t>Pool's western kantár kék strasszköves díszítéssel</t>
  </si>
  <si>
    <t>Pool's western kantár kék köves díszítéssel</t>
  </si>
  <si>
    <t>Pool's Futurity kéttónosú western kantár</t>
  </si>
  <si>
    <t>Pool's western díszített szügyelő</t>
  </si>
  <si>
    <t>Pool's western kétszínű szügyelő</t>
  </si>
  <si>
    <t>Pool's Navajo Pearls western szügyelő</t>
  </si>
  <si>
    <t>Pool's csomózott gyöngyös kötőfék vezetőszárral</t>
  </si>
  <si>
    <t>Pool's csomózott díszes kötőfék vezetőszárral</t>
  </si>
  <si>
    <t>Pool's egyszínű csomózott kötőfék</t>
  </si>
  <si>
    <t>Lakota Ranch nyereg</t>
  </si>
  <si>
    <t>Wrangler Texas férfi strech farmer</t>
  </si>
  <si>
    <t>Metalab western mintás női sarkantyú</t>
  </si>
  <si>
    <t xml:space="preserve">Metalab western Reining show férfi sarkantyú </t>
  </si>
  <si>
    <t>Metalab western mintás férfi sarkantyú</t>
  </si>
  <si>
    <t>Lakota western gyerek sarkantyú</t>
  </si>
  <si>
    <t xml:space="preserve">Lakota western marha mintás gyerek sarkantyú </t>
  </si>
  <si>
    <t>Pools's western rozsdamentes sarkantyú unisex</t>
  </si>
  <si>
    <t>Lakota western sarkantyú unisex</t>
  </si>
  <si>
    <t>Pool's sarkantyúszíj</t>
  </si>
  <si>
    <t>Lakota sarkantyúszíj</t>
  </si>
  <si>
    <t>Pool's classic western csizma</t>
  </si>
  <si>
    <t>Pool's Buckaroo western csizma</t>
  </si>
  <si>
    <t>Pool's 935  western csizma</t>
  </si>
  <si>
    <t>Pools' western öv, virág mintával</t>
  </si>
  <si>
    <t>Pools' western öv, fém díszítéssel</t>
  </si>
  <si>
    <t xml:space="preserve">Pool's western öv, fonott díszítéssel </t>
  </si>
  <si>
    <t>Pamut Bandana (sál)</t>
  </si>
  <si>
    <t>Pool's Multigo unisex kapucnis kabát</t>
  </si>
  <si>
    <t>Pool's Multigo unisex kapucnis pulóver</t>
  </si>
  <si>
    <t>Lakota fém övcsat</t>
  </si>
  <si>
    <t>Lakota szarvasbőr western chaps</t>
  </si>
  <si>
    <t>Lakota szarvasbőr western chaps rojtokkal</t>
  </si>
  <si>
    <t>Lakota szarvasbőr western mellény</t>
  </si>
  <si>
    <t>Tombstone Superior waxolt western kalap</t>
  </si>
  <si>
    <t>Tombstone Luxury Plum waxolt western kalap</t>
  </si>
  <si>
    <t>Lakota Superior bőr western kalap</t>
  </si>
  <si>
    <t>Umbria bőrkesztyű</t>
  </si>
  <si>
    <t>Umbria bőrkesztyű tépőzárral</t>
  </si>
  <si>
    <t>Acavallo Classic western zselés nyeregemelő</t>
  </si>
  <si>
    <t>Acavallo Classic western Dri-Lex zselés nyeregemelő</t>
  </si>
  <si>
    <t>Pool's Side-Pull western kantár</t>
  </si>
  <si>
    <t>Lakota neoprén western heveder rozsdamentes acél csatokkal</t>
  </si>
  <si>
    <t>Lakota western neoprén póni heveder kivehető tépőzárral</t>
  </si>
  <si>
    <t>Lakota western bőr pánt</t>
  </si>
  <si>
    <t>Umbria Equitazione ezüst concho</t>
  </si>
  <si>
    <t>Lakota western velúr nyeregtáska elülső</t>
  </si>
  <si>
    <t>Pool's Airflow neoprén elülső lábvédő</t>
  </si>
  <si>
    <t>Pool's Airflow neoprén hátulsó lábvédő</t>
  </si>
  <si>
    <t>Pool's western kengyel lakat kicsi</t>
  </si>
  <si>
    <t>Pool's western kengyel lakat nagy</t>
  </si>
  <si>
    <t>Freemax western fa kengyel</t>
  </si>
  <si>
    <t>Lakota western bőr kengyel gyermekeknek</t>
  </si>
  <si>
    <t>Pool's western fa kengyel széles talpú</t>
  </si>
  <si>
    <t>Lakota western kengyel</t>
  </si>
  <si>
    <t>Pool's western kengyel alumínium + bőr</t>
  </si>
  <si>
    <t>Lakota öko western kengyel alumínium + bőr</t>
  </si>
  <si>
    <t>Lakota western alumínium kengyel bőr talppal</t>
  </si>
  <si>
    <t>Lakota western alumínium kengyel széles talppal 7,2 cm</t>
  </si>
  <si>
    <t>EUR</t>
  </si>
  <si>
    <t>714.9</t>
  </si>
  <si>
    <t xml:space="preserve"> </t>
  </si>
  <si>
    <t>LK1015BK</t>
  </si>
  <si>
    <t>LK1015BN</t>
  </si>
  <si>
    <t>LK1015NAT</t>
  </si>
  <si>
    <t>PLH01028OSCHT/NA</t>
  </si>
  <si>
    <t>PLH02014OSCHT</t>
  </si>
  <si>
    <t>PLH02015OSCHT/NA</t>
  </si>
  <si>
    <t>PLH03010OSBK</t>
  </si>
  <si>
    <t>PLH03010OSLIM</t>
  </si>
  <si>
    <t>PLH03010OSHPINK</t>
  </si>
  <si>
    <t>PLH03010OSOR</t>
  </si>
  <si>
    <t>PLH03010OSRE</t>
  </si>
  <si>
    <t>PLH03010OSROY</t>
  </si>
  <si>
    <t>PLH03010OSTUR</t>
  </si>
  <si>
    <t>PLH03011OSBK</t>
  </si>
  <si>
    <t>PLH03012OSBK</t>
  </si>
  <si>
    <t>PLH03014FLIM/BK</t>
  </si>
  <si>
    <t>PLH03014FPUR/BK</t>
  </si>
  <si>
    <t>PLH03014FRE/BK</t>
  </si>
  <si>
    <t>SE0009916"BN</t>
  </si>
  <si>
    <t>PLW00002XSWH</t>
  </si>
  <si>
    <t>PLW00002SWH</t>
  </si>
  <si>
    <t>PLW00002MWH</t>
  </si>
  <si>
    <t>PLW00002LWH</t>
  </si>
  <si>
    <t>PLW00001XSBK</t>
  </si>
  <si>
    <t>PLW00001SBK</t>
  </si>
  <si>
    <t>PLW00001MBK</t>
  </si>
  <si>
    <t>PLW00001LBK</t>
  </si>
  <si>
    <t>PLM00004XSBK</t>
  </si>
  <si>
    <t>PLM00004SBK</t>
  </si>
  <si>
    <t>PLM00004MBK</t>
  </si>
  <si>
    <t>PLM00004LBK</t>
  </si>
  <si>
    <t>PLM00004XLBK</t>
  </si>
  <si>
    <t>PLM00004XXLBK</t>
  </si>
  <si>
    <t>PLM00004XSWH</t>
  </si>
  <si>
    <t>PLM00004SWH</t>
  </si>
  <si>
    <t>PLM00004MWH</t>
  </si>
  <si>
    <t>PLM00004LWH</t>
  </si>
  <si>
    <t>PLM00004XLWH</t>
  </si>
  <si>
    <t>PLM00004XXLWH</t>
  </si>
  <si>
    <t>PLM00007XSBK</t>
  </si>
  <si>
    <t>PLM00007SBK</t>
  </si>
  <si>
    <t>PLM00007MBK</t>
  </si>
  <si>
    <t>PLM00007LBK</t>
  </si>
  <si>
    <t>PLM00007XLBK</t>
  </si>
  <si>
    <t>PLM00007XXLBK</t>
  </si>
  <si>
    <t>PLM00007XSWH</t>
  </si>
  <si>
    <t>PLM00007SWH</t>
  </si>
  <si>
    <t>PLM00007MWH</t>
  </si>
  <si>
    <t>PLM00007LWH</t>
  </si>
  <si>
    <t>PLM00007XLWH</t>
  </si>
  <si>
    <t>PLM00007XXLWH</t>
  </si>
  <si>
    <t>WR000472432</t>
  </si>
  <si>
    <t>WR000472434</t>
  </si>
  <si>
    <t>WR000472532</t>
  </si>
  <si>
    <t>WR000472534</t>
  </si>
  <si>
    <t>WR000472632</t>
  </si>
  <si>
    <t>WR000472634</t>
  </si>
  <si>
    <t>WR000472732</t>
  </si>
  <si>
    <t>WR000472734</t>
  </si>
  <si>
    <t>WR000472832</t>
  </si>
  <si>
    <t>WR000472834</t>
  </si>
  <si>
    <t>WR000472932</t>
  </si>
  <si>
    <t>WR000472934</t>
  </si>
  <si>
    <t>WR000473032</t>
  </si>
  <si>
    <t>WR000473034</t>
  </si>
  <si>
    <t>WR000473132</t>
  </si>
  <si>
    <t>WR000473134</t>
  </si>
  <si>
    <t>WR000473232</t>
  </si>
  <si>
    <t>WR000473234</t>
  </si>
  <si>
    <t>WR000562432</t>
  </si>
  <si>
    <t>WR000562434</t>
  </si>
  <si>
    <t>WR000562532</t>
  </si>
  <si>
    <t>WR000562534</t>
  </si>
  <si>
    <t>WR000562632</t>
  </si>
  <si>
    <t>WR000562634</t>
  </si>
  <si>
    <t>WR000562732</t>
  </si>
  <si>
    <t>WR000562734</t>
  </si>
  <si>
    <t>WR000562832</t>
  </si>
  <si>
    <t>WR000562834</t>
  </si>
  <si>
    <t>WR000562932</t>
  </si>
  <si>
    <t>WR000562934</t>
  </si>
  <si>
    <t>WR000563032</t>
  </si>
  <si>
    <t>WR000563034</t>
  </si>
  <si>
    <t>WR000503032</t>
  </si>
  <si>
    <t>WR000503034</t>
  </si>
  <si>
    <t>WR000503036</t>
  </si>
  <si>
    <t>WR000503132</t>
  </si>
  <si>
    <t>WR000503134</t>
  </si>
  <si>
    <t>WR000503136</t>
  </si>
  <si>
    <t>WR000503232</t>
  </si>
  <si>
    <t>WR000503234</t>
  </si>
  <si>
    <t>WR000503236</t>
  </si>
  <si>
    <t>WR000503332</t>
  </si>
  <si>
    <t>WR000503334</t>
  </si>
  <si>
    <t>WR000503336</t>
  </si>
  <si>
    <t>WR000503432</t>
  </si>
  <si>
    <t>WR000503434</t>
  </si>
  <si>
    <t>WR000503436</t>
  </si>
  <si>
    <t>WR000503532</t>
  </si>
  <si>
    <t>WR000503534</t>
  </si>
  <si>
    <t>WR000503536</t>
  </si>
  <si>
    <t>WR000503632</t>
  </si>
  <si>
    <t>WR000503634</t>
  </si>
  <si>
    <t>WR000503636</t>
  </si>
  <si>
    <t>WR000503732</t>
  </si>
  <si>
    <t>WR000503734</t>
  </si>
  <si>
    <t>WR000503736</t>
  </si>
  <si>
    <t>WR000503832</t>
  </si>
  <si>
    <t>WR000503834</t>
  </si>
  <si>
    <t>WR000503836</t>
  </si>
  <si>
    <t>WR000503932</t>
  </si>
  <si>
    <t>WR000503934</t>
  </si>
  <si>
    <t>WR000503936</t>
  </si>
  <si>
    <t>WR000504032</t>
  </si>
  <si>
    <t>WR000504034</t>
  </si>
  <si>
    <t>WR000504036</t>
  </si>
  <si>
    <t>WR000504132</t>
  </si>
  <si>
    <t>WR000504134</t>
  </si>
  <si>
    <t>WR000504136</t>
  </si>
  <si>
    <t>WR000504232</t>
  </si>
  <si>
    <t>WR000504234</t>
  </si>
  <si>
    <t>WR000504236</t>
  </si>
  <si>
    <t>WR000504332</t>
  </si>
  <si>
    <t>WR000504334</t>
  </si>
  <si>
    <t>WR000504336</t>
  </si>
  <si>
    <t>WR000504432</t>
  </si>
  <si>
    <t>WR000504434</t>
  </si>
  <si>
    <t>WR000504436</t>
  </si>
  <si>
    <t>WR000603032</t>
  </si>
  <si>
    <t>WR000603034</t>
  </si>
  <si>
    <t>WR000603036</t>
  </si>
  <si>
    <t>WR000603132</t>
  </si>
  <si>
    <t>WR000603134</t>
  </si>
  <si>
    <t>WR000603136</t>
  </si>
  <si>
    <t>WR000603232</t>
  </si>
  <si>
    <t>WR000603234</t>
  </si>
  <si>
    <t>WR000603236</t>
  </si>
  <si>
    <t>WR000603332</t>
  </si>
  <si>
    <t>WR000603334</t>
  </si>
  <si>
    <t>WR000603336</t>
  </si>
  <si>
    <t>WR000603432</t>
  </si>
  <si>
    <t>WR000603434</t>
  </si>
  <si>
    <t>WR000603436</t>
  </si>
  <si>
    <t>WR000603532</t>
  </si>
  <si>
    <t>WR000603534</t>
  </si>
  <si>
    <t>WR000603536</t>
  </si>
  <si>
    <t>WR000603632</t>
  </si>
  <si>
    <t>WR000603634</t>
  </si>
  <si>
    <t>WR000603636</t>
  </si>
  <si>
    <t>WR000603732</t>
  </si>
  <si>
    <t>WR000603734</t>
  </si>
  <si>
    <t>WR000603736</t>
  </si>
  <si>
    <t>WR000603832</t>
  </si>
  <si>
    <t>WR000603834</t>
  </si>
  <si>
    <t>WR000603836</t>
  </si>
  <si>
    <t>WR000603932</t>
  </si>
  <si>
    <t>WR000603934</t>
  </si>
  <si>
    <t>WR000603936</t>
  </si>
  <si>
    <t>WR000604032</t>
  </si>
  <si>
    <t>WR000604034</t>
  </si>
  <si>
    <t>WR000604036</t>
  </si>
  <si>
    <t>WR000604132</t>
  </si>
  <si>
    <t>WR000604134</t>
  </si>
  <si>
    <t>WR000604136</t>
  </si>
  <si>
    <t>WR000604232</t>
  </si>
  <si>
    <t>WR000604234</t>
  </si>
  <si>
    <t>WR000604236</t>
  </si>
  <si>
    <t>WR000604332</t>
  </si>
  <si>
    <t>WR000604334</t>
  </si>
  <si>
    <t>WR000604336</t>
  </si>
  <si>
    <t>WR000604432</t>
  </si>
  <si>
    <t>WR000604434</t>
  </si>
  <si>
    <t>WR000604436</t>
  </si>
  <si>
    <t>SR00093BK</t>
  </si>
  <si>
    <t>SR00093BN</t>
  </si>
  <si>
    <t>SR00093NAT</t>
  </si>
  <si>
    <t>LK5010OSBK</t>
  </si>
  <si>
    <t>LK5010OSBN</t>
  </si>
  <si>
    <t>LK5010OSNAT</t>
  </si>
  <si>
    <t>AB0011335</t>
  </si>
  <si>
    <t>AB0011336</t>
  </si>
  <si>
    <t>AB0011337</t>
  </si>
  <si>
    <t>AB0011338</t>
  </si>
  <si>
    <t>AB0011339</t>
  </si>
  <si>
    <t>AB0011340</t>
  </si>
  <si>
    <t>AB0011341</t>
  </si>
  <si>
    <t>AB0011342</t>
  </si>
  <si>
    <t>AB0011343</t>
  </si>
  <si>
    <t>AB0011344</t>
  </si>
  <si>
    <t>AB0011345</t>
  </si>
  <si>
    <t>AB0011346</t>
  </si>
  <si>
    <t>AB0011347</t>
  </si>
  <si>
    <t>AB0011735</t>
  </si>
  <si>
    <t>AB0011736</t>
  </si>
  <si>
    <t>AB0011737</t>
  </si>
  <si>
    <t>AB0011738</t>
  </si>
  <si>
    <t>AB0011739</t>
  </si>
  <si>
    <t>AB0011740</t>
  </si>
  <si>
    <t>AB0011741</t>
  </si>
  <si>
    <t>AB0011742</t>
  </si>
  <si>
    <t>AB0011743</t>
  </si>
  <si>
    <t>AB0011744</t>
  </si>
  <si>
    <t>AB0011745</t>
  </si>
  <si>
    <t>AB0011746</t>
  </si>
  <si>
    <t>AB0011747</t>
  </si>
  <si>
    <t>AB0079135BN</t>
  </si>
  <si>
    <t>AB0079136BN</t>
  </si>
  <si>
    <t>AB0079137BN</t>
  </si>
  <si>
    <t>AB0079138BN</t>
  </si>
  <si>
    <t>AB0079139BN</t>
  </si>
  <si>
    <t>AB0079140BN</t>
  </si>
  <si>
    <t>AB0079141BN</t>
  </si>
  <si>
    <t>AB0079142BN</t>
  </si>
  <si>
    <t>AB0079143BN</t>
  </si>
  <si>
    <t>AB0079144BN</t>
  </si>
  <si>
    <t>AB0079145BN</t>
  </si>
  <si>
    <t>AB0079146BN</t>
  </si>
  <si>
    <t>AB0079147BN</t>
  </si>
  <si>
    <t>AB0064032"</t>
  </si>
  <si>
    <t>AB0064034"</t>
  </si>
  <si>
    <t>AB0064036"</t>
  </si>
  <si>
    <t>AB0064038"</t>
  </si>
  <si>
    <t>AB0064040"</t>
  </si>
  <si>
    <t>AB0064042"</t>
  </si>
  <si>
    <t>AB0064044"</t>
  </si>
  <si>
    <t>AB0064046"</t>
  </si>
  <si>
    <t>AB0064432"</t>
  </si>
  <si>
    <t>AB0064434"</t>
  </si>
  <si>
    <t>AB0064436"</t>
  </si>
  <si>
    <t>AB0064438"</t>
  </si>
  <si>
    <t>AB0064440"</t>
  </si>
  <si>
    <t>AB0064442"</t>
  </si>
  <si>
    <t>AB0064444"</t>
  </si>
  <si>
    <t>AB0064446"</t>
  </si>
  <si>
    <t>AB0064448</t>
  </si>
  <si>
    <t>AB0064732"</t>
  </si>
  <si>
    <t>AB0064734"</t>
  </si>
  <si>
    <t>AB0064736"</t>
  </si>
  <si>
    <t>AB0064738"</t>
  </si>
  <si>
    <t>AB0064740"</t>
  </si>
  <si>
    <t>AB0064742"</t>
  </si>
  <si>
    <t>AB0064744"</t>
  </si>
  <si>
    <t>AB0064746"</t>
  </si>
  <si>
    <t>AB00241BK</t>
  </si>
  <si>
    <t>AB00241FUC</t>
  </si>
  <si>
    <t>AB00241GY</t>
  </si>
  <si>
    <t>AB00241LB</t>
  </si>
  <si>
    <t>AB00241LL</t>
  </si>
  <si>
    <t>AB00241NV</t>
  </si>
  <si>
    <t>AB00241OR</t>
  </si>
  <si>
    <t>AB00241RE</t>
  </si>
  <si>
    <t>AB00241ROY</t>
  </si>
  <si>
    <t>AB00241USA</t>
  </si>
  <si>
    <t>AB00241WH</t>
  </si>
  <si>
    <t>AB00241YL</t>
  </si>
  <si>
    <t>PLU00012XXSNV</t>
  </si>
  <si>
    <t>PLU00012XSNV</t>
  </si>
  <si>
    <t>PLU00012SNV</t>
  </si>
  <si>
    <t>PLU00012MNV</t>
  </si>
  <si>
    <t>PLU00012LNV</t>
  </si>
  <si>
    <t>PLU00012XLNV</t>
  </si>
  <si>
    <t>PLU00012XXLNV</t>
  </si>
  <si>
    <t>PLU00012XXXLNV</t>
  </si>
  <si>
    <t>PLU00013XXSNV</t>
  </si>
  <si>
    <t>PLU00013XSNV</t>
  </si>
  <si>
    <t>PLU00013SNV</t>
  </si>
  <si>
    <t>PLU00013MNV</t>
  </si>
  <si>
    <t>PLU00013LNV</t>
  </si>
  <si>
    <t>PLU00013XLNV</t>
  </si>
  <si>
    <t>PLU00013XXLNV</t>
  </si>
  <si>
    <t>PLU00013XXXLNV</t>
  </si>
  <si>
    <t>AB00271F1</t>
  </si>
  <si>
    <t>AB00271F2</t>
  </si>
  <si>
    <t>AB00271F3</t>
  </si>
  <si>
    <t>AB00271F4</t>
  </si>
  <si>
    <t>AB00271F5</t>
  </si>
  <si>
    <t>AB00271F6</t>
  </si>
  <si>
    <t>AB00271F7</t>
  </si>
  <si>
    <t>AB00271F8</t>
  </si>
  <si>
    <t>AB00271F9</t>
  </si>
  <si>
    <t>AB00271F10</t>
  </si>
  <si>
    <t>AB00271F11</t>
  </si>
  <si>
    <t>AB00271F12</t>
  </si>
  <si>
    <t>AB00271F13</t>
  </si>
  <si>
    <t>AB00271F14</t>
  </si>
  <si>
    <t>AB00271F15</t>
  </si>
  <si>
    <t>AB00271F16</t>
  </si>
  <si>
    <t>AB00271F17</t>
  </si>
  <si>
    <t>AB00271F18</t>
  </si>
  <si>
    <t>AB00271F19</t>
  </si>
  <si>
    <t>AB00271F20</t>
  </si>
  <si>
    <t>AB00030XXSBN</t>
  </si>
  <si>
    <t>AB00030XSBN</t>
  </si>
  <si>
    <t>AB00030SBN</t>
  </si>
  <si>
    <t>AB00030MBN</t>
  </si>
  <si>
    <t>AB00030LBN</t>
  </si>
  <si>
    <t>AB00030XLBN</t>
  </si>
  <si>
    <t>AB00030XXLBN</t>
  </si>
  <si>
    <t>AB00040XXSBK</t>
  </si>
  <si>
    <t>AB00040XSBK</t>
  </si>
  <si>
    <t>AB00040SBK</t>
  </si>
  <si>
    <t>AB00040MBK</t>
  </si>
  <si>
    <t>AB00040LBK</t>
  </si>
  <si>
    <t>AB00040XLBK</t>
  </si>
  <si>
    <t>AB00040XXLBK</t>
  </si>
  <si>
    <t>AB00040XXSBN</t>
  </si>
  <si>
    <t>AB00040XSBN</t>
  </si>
  <si>
    <t>AB00040SBN</t>
  </si>
  <si>
    <t>AB00040MBN</t>
  </si>
  <si>
    <t>AB00040LBN</t>
  </si>
  <si>
    <t>AB00040XLBN</t>
  </si>
  <si>
    <t>AB00040XXLBN</t>
  </si>
  <si>
    <t>AB00070XXSBN</t>
  </si>
  <si>
    <t>AB00070XSBN</t>
  </si>
  <si>
    <t>AB00070SBN</t>
  </si>
  <si>
    <t>AB0025352</t>
  </si>
  <si>
    <t>AB0025353</t>
  </si>
  <si>
    <t>AB0025354</t>
  </si>
  <si>
    <t>AB0025355</t>
  </si>
  <si>
    <t>AB0025356</t>
  </si>
  <si>
    <t>AB0025357</t>
  </si>
  <si>
    <t>AB0025358</t>
  </si>
  <si>
    <t>AB0025359</t>
  </si>
  <si>
    <t>AB0025360</t>
  </si>
  <si>
    <t>AB0025361</t>
  </si>
  <si>
    <t>AB0025452</t>
  </si>
  <si>
    <t>AB0025453</t>
  </si>
  <si>
    <t>AB0025454</t>
  </si>
  <si>
    <t>AB0025455</t>
  </si>
  <si>
    <t>AB0025456</t>
  </si>
  <si>
    <t>AB0025457</t>
  </si>
  <si>
    <t>AB0025458</t>
  </si>
  <si>
    <t>AB0025459</t>
  </si>
  <si>
    <t>AB0025460</t>
  </si>
  <si>
    <t>AB0025461</t>
  </si>
  <si>
    <t>AB00255SBK</t>
  </si>
  <si>
    <t>AB00255MBK</t>
  </si>
  <si>
    <t>AB00255LBK</t>
  </si>
  <si>
    <t>AB00255XLBK</t>
  </si>
  <si>
    <t>AB00255XXLBK</t>
  </si>
  <si>
    <t>AB00255SBN</t>
  </si>
  <si>
    <t>AB00255MBN</t>
  </si>
  <si>
    <t>AB00255LBN</t>
  </si>
  <si>
    <t>AB00255XLBN</t>
  </si>
  <si>
    <t>AB00255XXLBN</t>
  </si>
  <si>
    <t>AC098OS03</t>
  </si>
  <si>
    <t>PL00306OSBN</t>
  </si>
  <si>
    <t>PL00301OSBN</t>
  </si>
  <si>
    <t>PL00301OSCOG</t>
  </si>
  <si>
    <t>PLH01009OSCHT</t>
  </si>
  <si>
    <t>PLH01009OSNAT</t>
  </si>
  <si>
    <t>PLH01009OSTM</t>
  </si>
  <si>
    <t>PE00087PBK</t>
  </si>
  <si>
    <t>PE00087FBK</t>
  </si>
  <si>
    <t>PE00087PBN</t>
  </si>
  <si>
    <t>PE00087FBN</t>
  </si>
  <si>
    <t>PE00083PBK</t>
  </si>
  <si>
    <t>PE00083FBK</t>
  </si>
  <si>
    <t>PE00083PBN</t>
  </si>
  <si>
    <t>PE00083FBN</t>
  </si>
  <si>
    <t>PE00083FNAT</t>
  </si>
  <si>
    <t>RE00054OSBN</t>
  </si>
  <si>
    <t>RE00054OSNAT</t>
  </si>
  <si>
    <t>RE00065OSBN</t>
  </si>
  <si>
    <t>PL00401OSBN</t>
  </si>
  <si>
    <t>PL00401OSCOG</t>
  </si>
  <si>
    <t>PLH01030OSCHT/NA</t>
  </si>
  <si>
    <t>SS00021RN1LTA</t>
  </si>
  <si>
    <t>SS00021RN1LTB</t>
  </si>
  <si>
    <t>SS00021RN1LTC</t>
  </si>
  <si>
    <t>SS00021RN1LTD</t>
  </si>
  <si>
    <t>SS00021RN1LTE</t>
  </si>
  <si>
    <t>SS00021RN1LTF</t>
  </si>
  <si>
    <t>SS00021RN1LTG</t>
  </si>
  <si>
    <t>SS00021RN1LTH</t>
  </si>
  <si>
    <t>SS00021RN1LTI</t>
  </si>
  <si>
    <t>SS00021RN1LTL</t>
  </si>
  <si>
    <t>SS00022RN1LTA</t>
  </si>
  <si>
    <t>SS00022RN1LTB</t>
  </si>
  <si>
    <t>SS00022RN1LTC</t>
  </si>
  <si>
    <t>SS00022RN1LTD</t>
  </si>
  <si>
    <t>SS00022RN1LTE</t>
  </si>
  <si>
    <t>SS00022RN1LTF</t>
  </si>
  <si>
    <t>SS00022RN1LTG</t>
  </si>
  <si>
    <t>SS00022RN1LTH</t>
  </si>
  <si>
    <t>SS00022RN1LTI</t>
  </si>
  <si>
    <t>SS00022RN1LTL</t>
  </si>
  <si>
    <t>SS00023BK</t>
  </si>
  <si>
    <t>SS00023BN</t>
  </si>
  <si>
    <t>SS00023NV</t>
  </si>
  <si>
    <t>SS00023PK</t>
  </si>
  <si>
    <t>SS00023RE</t>
  </si>
  <si>
    <t>SS00023ROY</t>
  </si>
  <si>
    <t>SS00023BEI/TA</t>
  </si>
  <si>
    <t>PLH09010OSGY/WH</t>
  </si>
  <si>
    <t>PLH09010OSRE/GY</t>
  </si>
  <si>
    <t>PLH09010OSBEI/BN</t>
  </si>
  <si>
    <t>RN1LTB</t>
  </si>
  <si>
    <t>DM00703BN</t>
  </si>
  <si>
    <t>DM00703NAT</t>
  </si>
  <si>
    <t>PLH01042OSNAT</t>
  </si>
  <si>
    <t>PLH01042OSTM</t>
  </si>
  <si>
    <t>PLH01040OSCHT</t>
  </si>
  <si>
    <t>PLH01040OSNAT</t>
  </si>
  <si>
    <t>SE0009516"BN</t>
  </si>
  <si>
    <t>SE0009517"BN</t>
  </si>
  <si>
    <t>SP00102WH</t>
  </si>
  <si>
    <t>SP00108ABK</t>
  </si>
  <si>
    <t>SP00108ABN</t>
  </si>
  <si>
    <t>SP00108ANAT</t>
  </si>
  <si>
    <t>SP0005926"BN</t>
  </si>
  <si>
    <t>SP0005928"BN</t>
  </si>
  <si>
    <t>SP0005930"BN</t>
  </si>
  <si>
    <t>SP0005932"BN</t>
  </si>
  <si>
    <t>SP0005934"BN</t>
  </si>
  <si>
    <t>SP0006022"</t>
  </si>
  <si>
    <t>SP0006032"</t>
  </si>
  <si>
    <t>SP0006034"</t>
  </si>
  <si>
    <t>SP0008026"BK</t>
  </si>
  <si>
    <t>SP0008028"BK</t>
  </si>
  <si>
    <t>SP0008030"BK</t>
  </si>
  <si>
    <t>SP0008032"BK</t>
  </si>
  <si>
    <t>SP0008034"BK</t>
  </si>
  <si>
    <t>SP0008036"BK</t>
  </si>
  <si>
    <t>SP0008026"BN</t>
  </si>
  <si>
    <t>SP0008028"BN</t>
  </si>
  <si>
    <t>SP0008030"BN</t>
  </si>
  <si>
    <t>SP0008032"BN</t>
  </si>
  <si>
    <t>SP0008034"BN</t>
  </si>
  <si>
    <t>SP0008036"BN</t>
  </si>
  <si>
    <t>PLH0001126"BN</t>
  </si>
  <si>
    <t>PLH0001128"BN</t>
  </si>
  <si>
    <t>PLH0001130"BN</t>
  </si>
  <si>
    <t>PLH0001132"BN</t>
  </si>
  <si>
    <t>PLH0001134"BN</t>
  </si>
  <si>
    <t>PLH0001136"BN</t>
  </si>
  <si>
    <t>SP0006926"</t>
  </si>
  <si>
    <t>SP0006928"</t>
  </si>
  <si>
    <t>SP0006930"</t>
  </si>
  <si>
    <t>SP0006932"</t>
  </si>
  <si>
    <t>SP0006934"</t>
  </si>
  <si>
    <t>SP0006936"</t>
  </si>
  <si>
    <t>SP0007418"</t>
  </si>
  <si>
    <t>SP0007420"</t>
  </si>
  <si>
    <t>SP0007422"</t>
  </si>
  <si>
    <t>SP0007424"</t>
  </si>
  <si>
    <t>SP0007832"</t>
  </si>
  <si>
    <t>SP0007834"</t>
  </si>
  <si>
    <t>LK8031OSBK</t>
  </si>
  <si>
    <t>LK8031OSBN</t>
  </si>
  <si>
    <t>VA00327S</t>
  </si>
  <si>
    <t>VA00327M</t>
  </si>
  <si>
    <t>VA00620BK</t>
  </si>
  <si>
    <t>VA00620BN</t>
  </si>
  <si>
    <t>VA00620NAT</t>
  </si>
  <si>
    <t>VA00695S</t>
  </si>
  <si>
    <t>VA00695M</t>
  </si>
  <si>
    <t>VA00620ABK</t>
  </si>
  <si>
    <t>VA00620ABN</t>
  </si>
  <si>
    <t>VA00625BK</t>
  </si>
  <si>
    <t>VA00625BN</t>
  </si>
  <si>
    <t>VA00626BK</t>
  </si>
  <si>
    <t>VA00626BN</t>
  </si>
  <si>
    <t>AC547OS07</t>
  </si>
  <si>
    <t>AC547OS09</t>
  </si>
  <si>
    <t>AC548OS07</t>
  </si>
  <si>
    <t>AC548OS09</t>
  </si>
  <si>
    <t>AAC00085BN</t>
  </si>
  <si>
    <t>PLH07000OSBK</t>
  </si>
  <si>
    <t>PLH07000OSRE</t>
  </si>
  <si>
    <t>PLH07000OSROY</t>
  </si>
  <si>
    <t>PLH07000OSWH</t>
  </si>
  <si>
    <t>PLH07001OSBK</t>
  </si>
  <si>
    <t>PLH07001OSRE</t>
  </si>
  <si>
    <t>PLH07001OSROY</t>
  </si>
  <si>
    <t>PLH07001OSWH</t>
  </si>
  <si>
    <t>LC955OSBN</t>
  </si>
  <si>
    <t>LC955OSNAT</t>
  </si>
  <si>
    <t>VA00328PBK</t>
  </si>
  <si>
    <t>VA00328FBK</t>
  </si>
  <si>
    <t>VA00328PBN</t>
  </si>
  <si>
    <t>VA00328FBN</t>
  </si>
  <si>
    <t>VA00330BN</t>
  </si>
  <si>
    <t>VA00330COG</t>
  </si>
  <si>
    <t>VA00329BN</t>
  </si>
  <si>
    <t>AB0010827</t>
  </si>
  <si>
    <t>AB0010828</t>
  </si>
  <si>
    <t>AB0010829</t>
  </si>
  <si>
    <t>AB0010830</t>
  </si>
  <si>
    <t>AB0010831</t>
  </si>
  <si>
    <t>AB0010832</t>
  </si>
  <si>
    <t>AB0010833</t>
  </si>
  <si>
    <t>AB0010834</t>
  </si>
  <si>
    <t>AB0079036</t>
  </si>
  <si>
    <t>AB0079037</t>
  </si>
  <si>
    <t>AB0079038</t>
  </si>
  <si>
    <t>AB0079039</t>
  </si>
  <si>
    <t>AB0079040</t>
  </si>
  <si>
    <t>AB0079041</t>
  </si>
  <si>
    <t>AB0079042</t>
  </si>
  <si>
    <t>AB0079043</t>
  </si>
  <si>
    <t>AB0079044</t>
  </si>
  <si>
    <t>AB0079045</t>
  </si>
  <si>
    <t>AB0079046</t>
  </si>
  <si>
    <t>PLU0001635</t>
  </si>
  <si>
    <t>PLU0001636</t>
  </si>
  <si>
    <t>PLU0001637</t>
  </si>
  <si>
    <t>PLU0001638</t>
  </si>
  <si>
    <t>PLU0001639</t>
  </si>
  <si>
    <t>PLU0001640</t>
  </si>
  <si>
    <t>PLU0001641</t>
  </si>
  <si>
    <t>PLU0001642</t>
  </si>
  <si>
    <t>PLU0001643</t>
  </si>
  <si>
    <t>PLU0001644</t>
  </si>
  <si>
    <t>PLU0001645</t>
  </si>
  <si>
    <t>PLU0001646</t>
  </si>
  <si>
    <t>PLU0001647</t>
  </si>
  <si>
    <t>PLU0001835</t>
  </si>
  <si>
    <t>PLU0001836</t>
  </si>
  <si>
    <t>PLU0001837</t>
  </si>
  <si>
    <t>PLU0001838</t>
  </si>
  <si>
    <t>PLU0001839</t>
  </si>
  <si>
    <t>PLU0001840</t>
  </si>
  <si>
    <t>PLU0001841</t>
  </si>
  <si>
    <t>PLU0001842</t>
  </si>
  <si>
    <t>PLU0001843</t>
  </si>
  <si>
    <t>PLU0001844</t>
  </si>
  <si>
    <t>PLU0001845</t>
  </si>
  <si>
    <t>PLU0001846</t>
  </si>
  <si>
    <t>PLU0001847</t>
  </si>
  <si>
    <t>PLU0001935</t>
  </si>
  <si>
    <t>PLU0001936</t>
  </si>
  <si>
    <t>PLU0001937</t>
  </si>
  <si>
    <t>PLU0001938</t>
  </si>
  <si>
    <t>PLU0001939</t>
  </si>
  <si>
    <t>PLU0001940</t>
  </si>
  <si>
    <t>PLU0001941</t>
  </si>
  <si>
    <t>PLU0001942</t>
  </si>
  <si>
    <t>PLU0001943</t>
  </si>
  <si>
    <t>PLU0001944</t>
  </si>
  <si>
    <t>PLU0001945</t>
  </si>
  <si>
    <t>PLU0001946</t>
  </si>
  <si>
    <t>PLU0001947</t>
  </si>
  <si>
    <t>PLU0001735</t>
  </si>
  <si>
    <t>PLU0001736</t>
  </si>
  <si>
    <t>PLU0001737</t>
  </si>
  <si>
    <t>PLU0001738</t>
  </si>
  <si>
    <t>PLU0001739</t>
  </si>
  <si>
    <t>PLU0001740</t>
  </si>
  <si>
    <t>PLU0001741</t>
  </si>
  <si>
    <t>PLU0001742</t>
  </si>
  <si>
    <t>PLU0001743</t>
  </si>
  <si>
    <t>PLU0001744</t>
  </si>
  <si>
    <t>PLU0001745</t>
  </si>
  <si>
    <t>PLU0001746</t>
  </si>
  <si>
    <t>CHESTNUT/NATURAL</t>
  </si>
  <si>
    <t>CHESTNUT</t>
  </si>
  <si>
    <t>NACHTBLAU</t>
  </si>
  <si>
    <t>CHESTNUT/BROWN</t>
  </si>
  <si>
    <t>FUCSIA</t>
  </si>
  <si>
    <t>USA FLAG</t>
  </si>
  <si>
    <t>BROWN/WHITE</t>
  </si>
  <si>
    <t>TAN</t>
  </si>
  <si>
    <t>RN1-LTA</t>
  </si>
  <si>
    <t>RN1-LTB</t>
  </si>
  <si>
    <t>RN1-LTC</t>
  </si>
  <si>
    <t>RN1-LTD</t>
  </si>
  <si>
    <t>RN1-LTE</t>
  </si>
  <si>
    <t>RN1-LTF</t>
  </si>
  <si>
    <t>RN1-LTG</t>
  </si>
  <si>
    <t>RN1-LTH</t>
  </si>
  <si>
    <t>RN1-LTI</t>
  </si>
  <si>
    <t>RN1-LTL</t>
  </si>
  <si>
    <t>BEIGE/TAN</t>
  </si>
  <si>
    <t>RED/GREY</t>
  </si>
  <si>
    <t>BEIGE/BROWN</t>
  </si>
  <si>
    <t>BLACK/BEIGE</t>
  </si>
  <si>
    <t>PURPLE/BLACK</t>
  </si>
  <si>
    <t>SHETLAND</t>
  </si>
  <si>
    <t>16"</t>
  </si>
  <si>
    <t>32"</t>
  </si>
  <si>
    <t>34"</t>
  </si>
  <si>
    <t>36"</t>
  </si>
  <si>
    <t>38"</t>
  </si>
  <si>
    <t>40"</t>
  </si>
  <si>
    <t>42"</t>
  </si>
  <si>
    <t>44"</t>
  </si>
  <si>
    <t>46"</t>
  </si>
  <si>
    <t>XXXL</t>
  </si>
  <si>
    <t>17"</t>
  </si>
  <si>
    <t>16,5"</t>
  </si>
  <si>
    <t>18"</t>
  </si>
  <si>
    <t>22"</t>
  </si>
  <si>
    <t>24"</t>
  </si>
  <si>
    <t>26"</t>
  </si>
  <si>
    <t>30"</t>
  </si>
  <si>
    <t>28"</t>
  </si>
  <si>
    <t>Western lófelszerelés</t>
  </si>
  <si>
    <t>Western lovasruházat</t>
  </si>
  <si>
    <t>Western kantár és kiegészítői</t>
  </si>
  <si>
    <t>Western szügyelő</t>
  </si>
  <si>
    <t>Western kötőfék és vezetőszár</t>
  </si>
  <si>
    <t>Western nyereg</t>
  </si>
  <si>
    <t>Western kantárszár</t>
  </si>
  <si>
    <t>Western kantár</t>
  </si>
  <si>
    <t>gesztenyebarna/természetes</t>
  </si>
  <si>
    <t>gesztenyebarna</t>
  </si>
  <si>
    <t xml:space="preserve"> PINK</t>
  </si>
  <si>
    <t>gesztenyebarna/barna</t>
  </si>
  <si>
    <t>LILA</t>
  </si>
  <si>
    <t>amerikai zászló</t>
  </si>
  <si>
    <t>barna/fehér</t>
  </si>
  <si>
    <t>világos barna</t>
  </si>
  <si>
    <t>bézs/világos barna</t>
  </si>
  <si>
    <t>bézs/barna</t>
  </si>
  <si>
    <t>Pool's  egyfüles western kantár 23575</t>
  </si>
  <si>
    <t>Pool's Navajo gyöngyös western kantár</t>
  </si>
  <si>
    <t>Pool's  western kantár 23572</t>
  </si>
  <si>
    <t>Pool's western szügyelő kék strasszköves díszítéssel</t>
  </si>
  <si>
    <t>Pool's western szügyelő kék köves díszítéssel</t>
  </si>
  <si>
    <t>Pool's Navajo gyöngyös western szügyelő</t>
  </si>
  <si>
    <t>Pool's csomózott kötőfék vezetőszárral</t>
  </si>
  <si>
    <t>Pool's csomózott kötőfék</t>
  </si>
  <si>
    <t>Pool's western bőr kantárszár</t>
  </si>
  <si>
    <t xml:space="preserve">Pool's Classic fonott western kantárszár </t>
  </si>
  <si>
    <t>Pool's western kantárszár 3230</t>
  </si>
  <si>
    <t>Pool's kéttónusú western kantárszár</t>
  </si>
  <si>
    <t>Pool's NZ gyapjú nyeregalátét 33x38</t>
  </si>
  <si>
    <t>Pool's Show gyapjú nyeregalátét 38x34</t>
  </si>
  <si>
    <t>Lakota Show filc nyeregalátét 30 × 30</t>
  </si>
  <si>
    <t>Pool's western díszes kantár</t>
  </si>
  <si>
    <t>Pool's western bosal szett rózsaszín</t>
  </si>
  <si>
    <t>Pool's western bosal szett natúr</t>
  </si>
  <si>
    <t xml:space="preserve">Pool's western nyersbőr bosal szett </t>
  </si>
  <si>
    <t>Pool's western bosal szett zöld</t>
  </si>
  <si>
    <t xml:space="preserve">Pool's Sand Pearls western bosal szett </t>
  </si>
  <si>
    <t xml:space="preserve">Pool's western bosal szett </t>
  </si>
  <si>
    <t>Pool's western nyereg 9001</t>
  </si>
  <si>
    <t>Pool's western heveder szintetikus bárányszőrrel</t>
  </si>
  <si>
    <t>Pool's Airflow Pro western heveder</t>
  </si>
  <si>
    <t>Pool's zsínoros western heveder gyémánt mintás</t>
  </si>
  <si>
    <t>Pool's zsínoros western heveder azték mintás</t>
  </si>
  <si>
    <t>Pool's western szintetikus bárányszőrös nyeregvédő</t>
  </si>
  <si>
    <t>Pool's "formázott" western kengyel</t>
  </si>
  <si>
    <t>Pool's western fa kengyel bőr talprésszel</t>
  </si>
  <si>
    <t>Pool's Navajo western kengyel</t>
  </si>
  <si>
    <t>Pool's western fa kengyel "2"</t>
  </si>
  <si>
    <t>Western nyeregalátét</t>
  </si>
  <si>
    <t>Western nyereg és tartozékai</t>
  </si>
  <si>
    <t>Western heveder</t>
  </si>
  <si>
    <t>Lakota Navajo nyeregalátét  32 × 32 cm</t>
  </si>
  <si>
    <t>Western nyeregemelő</t>
  </si>
  <si>
    <t>Lakota Navajo mexikói stílusú nyeregalátét 32 × 64 cm</t>
  </si>
  <si>
    <t>Lakota Navajo gyapjú nyeregalátét</t>
  </si>
  <si>
    <t>Lakota western nyersbőr kengyel</t>
  </si>
  <si>
    <t xml:space="preserve"> Western heveder</t>
  </si>
  <si>
    <t>Western nyeregtáska</t>
  </si>
  <si>
    <t>Western kengyel</t>
  </si>
  <si>
    <t>Lakota bőr Tie Strap</t>
  </si>
  <si>
    <t>Lakota concho csavarral</t>
  </si>
  <si>
    <t>Lakota concho "láncos"</t>
  </si>
  <si>
    <t>Lakota bőr Off Billet</t>
  </si>
  <si>
    <t>Lakota nejlon Off Billet</t>
  </si>
  <si>
    <t>Lakota nejlon Tie Strap</t>
  </si>
  <si>
    <t>Western lábvédő</t>
  </si>
  <si>
    <t>Acavallo polár fásli gél betéttel</t>
  </si>
  <si>
    <t>Acavallo elasztikus fásli gél betéttel</t>
  </si>
  <si>
    <t>Supreme Boston western nyereg</t>
  </si>
  <si>
    <t>Lakota Pro Arab western nyereg</t>
  </si>
  <si>
    <t>Burioni western szintetikus bárányszőr hevederhuzat</t>
  </si>
  <si>
    <t>Lakota western zsínoros heveder</t>
  </si>
  <si>
    <t>Lakota western zsínoros heveder "mohair"</t>
  </si>
  <si>
    <t xml:space="preserve">Lakota szintetikus bárányszőrös western heveder </t>
  </si>
  <si>
    <t>Burioni western szintetikus bárányszőrös hevederhuzat</t>
  </si>
  <si>
    <t>Acavallo western zselés nyeregvédő</t>
  </si>
  <si>
    <t>Unbria Eqitazione western bárányszőrös nyeregvédő</t>
  </si>
  <si>
    <t>Unbria Eqitazione western szintetikus bárányszőrös nyeregvédő</t>
  </si>
  <si>
    <t>Lakota western kengyel nyersbőrből</t>
  </si>
  <si>
    <t>Freemax fender</t>
  </si>
  <si>
    <t>Western nyereg kiegészítők</t>
  </si>
  <si>
    <t>Western nyereg tartozékok</t>
  </si>
  <si>
    <t>Acavallo western calssic gél nyeregvédő</t>
  </si>
  <si>
    <t xml:space="preserve">Metalab western Reining show női sarkantyú </t>
  </si>
  <si>
    <t>Pro-Tech western gyermek csizma</t>
  </si>
  <si>
    <t>Pro-Tech elülső lábvédő</t>
  </si>
  <si>
    <t>Pool's team roper western csizma</t>
  </si>
  <si>
    <t>Western sarkantyú, sarkantyúszíj</t>
  </si>
  <si>
    <t>Western felsőruházat</t>
  </si>
  <si>
    <t>Farmer nadrágok</t>
  </si>
  <si>
    <t xml:space="preserve">Pool's Yellowstone mintás pamut férfi póló </t>
  </si>
  <si>
    <t xml:space="preserve">Pool's Monument Valley mintás pamut férfi póló </t>
  </si>
  <si>
    <t>Western lovaglócsizma, chaps</t>
  </si>
  <si>
    <t>Pool's karcsúsított női póló kaktusz totem mintával</t>
  </si>
  <si>
    <t>Wranngler skinny női strech farmer</t>
  </si>
  <si>
    <t>Wrangler egyenes szárú női farmer</t>
  </si>
  <si>
    <t>Pro-Tech kamásli</t>
  </si>
  <si>
    <t>AB00171XXSYL</t>
  </si>
  <si>
    <t>AB00171XSYL</t>
  </si>
  <si>
    <t>AB00171SYL</t>
  </si>
  <si>
    <t>AB00171MYL</t>
  </si>
  <si>
    <t>AB00171LYL</t>
  </si>
  <si>
    <t>AB00171XLYL</t>
  </si>
  <si>
    <t>AB00171XXLYL</t>
  </si>
  <si>
    <t>AB00174XXSBN</t>
  </si>
  <si>
    <t>AB00174XSBN</t>
  </si>
  <si>
    <t>AB00174SBN</t>
  </si>
  <si>
    <t>AB00174MBN</t>
  </si>
  <si>
    <t>AB00174LBN</t>
  </si>
  <si>
    <t>AB00174XLBN</t>
  </si>
  <si>
    <t>AB00174XXLBN</t>
  </si>
  <si>
    <t>AB00174XXSYL</t>
  </si>
  <si>
    <t>AB00174XSYL</t>
  </si>
  <si>
    <t>AB00174SYL</t>
  </si>
  <si>
    <t>AB00174MYL</t>
  </si>
  <si>
    <t>AB00174LYL</t>
  </si>
  <si>
    <t>AB00174XLYL</t>
  </si>
  <si>
    <t>AB00174XXLYL</t>
  </si>
  <si>
    <t>CA00128BK</t>
  </si>
  <si>
    <t>CA00128BK/WH</t>
  </si>
  <si>
    <t>CA00128BN</t>
  </si>
  <si>
    <t>CA00128BN/WH</t>
  </si>
  <si>
    <t>CA00128HG</t>
  </si>
  <si>
    <t>CA00128LIM</t>
  </si>
  <si>
    <t>CA00128NV</t>
  </si>
  <si>
    <t>CA00128OR</t>
  </si>
  <si>
    <t>CA00128PK</t>
  </si>
  <si>
    <t>CA00128RE</t>
  </si>
  <si>
    <t>CA00128ROY</t>
  </si>
  <si>
    <t>CA00128TAN</t>
  </si>
  <si>
    <t>CA00128TUR</t>
  </si>
  <si>
    <t>CA00128WH</t>
  </si>
  <si>
    <t>CA00128YL</t>
  </si>
  <si>
    <t>CA00129BK</t>
  </si>
  <si>
    <t>CA00129BN</t>
  </si>
  <si>
    <t>CA00129LIM</t>
  </si>
  <si>
    <t>CA00129NV</t>
  </si>
  <si>
    <t>CA00129OR</t>
  </si>
  <si>
    <t>CA00129PK</t>
  </si>
  <si>
    <t>CA00129RE</t>
  </si>
  <si>
    <t>CA00129ROY</t>
  </si>
  <si>
    <t>CA00129TUR</t>
  </si>
  <si>
    <t>CA00129WH</t>
  </si>
  <si>
    <t>CA00129YL</t>
  </si>
  <si>
    <t>SS007011LTC</t>
  </si>
  <si>
    <t>SS007011LTD</t>
  </si>
  <si>
    <t>SS007012LTD</t>
  </si>
  <si>
    <t>SS007012LTE</t>
  </si>
  <si>
    <t>SS007013LTA</t>
  </si>
  <si>
    <t>SS007014LTA</t>
  </si>
  <si>
    <t>SS007014LTB</t>
  </si>
  <si>
    <t>SS007014LTC</t>
  </si>
  <si>
    <t>SS007015LTA</t>
  </si>
  <si>
    <t>SS007015LTB</t>
  </si>
  <si>
    <t>SS007016LTA</t>
  </si>
  <si>
    <t>SS007016LTB</t>
  </si>
  <si>
    <t>SS00023PUR</t>
  </si>
  <si>
    <t>SS00023GY</t>
  </si>
  <si>
    <t>SE0065716"BK</t>
  </si>
  <si>
    <t>SE00657165"BK</t>
  </si>
  <si>
    <t>SE0065717"BK</t>
  </si>
  <si>
    <t>SE00657175"BK</t>
  </si>
  <si>
    <t>SE0065718"BK</t>
  </si>
  <si>
    <t>SE0065716"BN</t>
  </si>
  <si>
    <t>SE00657165"BN</t>
  </si>
  <si>
    <t>SE0065717"BN</t>
  </si>
  <si>
    <t>SE00657175"BN</t>
  </si>
  <si>
    <t>SE0065718"BN</t>
  </si>
  <si>
    <t>SE0008616"BK</t>
  </si>
  <si>
    <t>SE0008616"TM</t>
  </si>
  <si>
    <t>SE0040116"BNQ</t>
  </si>
  <si>
    <t>SE0040116"COGFQ</t>
  </si>
  <si>
    <t>PLH0001328"</t>
  </si>
  <si>
    <t>PLH0001330"</t>
  </si>
  <si>
    <t>PLH0001332"</t>
  </si>
  <si>
    <t>PLH0001334"</t>
  </si>
  <si>
    <t>PLH0001626"</t>
  </si>
  <si>
    <t>PLH0001628"</t>
  </si>
  <si>
    <t>PLH0001630"</t>
  </si>
  <si>
    <t>PLH0001632"</t>
  </si>
  <si>
    <t>PLH0001634"</t>
  </si>
  <si>
    <t>AC549OS07</t>
  </si>
  <si>
    <t>AC549OS09</t>
  </si>
  <si>
    <t>SE00602BK</t>
  </si>
  <si>
    <t>SE00602BN</t>
  </si>
  <si>
    <t>SE00602NAT</t>
  </si>
  <si>
    <t>SE00604BN</t>
  </si>
  <si>
    <t>PR00036CUSA</t>
  </si>
  <si>
    <t>PR00036FUSA</t>
  </si>
  <si>
    <t>PR00170MBG</t>
  </si>
  <si>
    <t>PR00170LBG</t>
  </si>
  <si>
    <t>PR00170SBK</t>
  </si>
  <si>
    <t>PR00170MBK</t>
  </si>
  <si>
    <t>PR00170LBK</t>
  </si>
  <si>
    <t>PR00170XLBK</t>
  </si>
  <si>
    <t>PR00170SBG</t>
  </si>
  <si>
    <t>PR00170SFUC</t>
  </si>
  <si>
    <t>PR00170MFUC</t>
  </si>
  <si>
    <t>PR00170LFUC</t>
  </si>
  <si>
    <t>PR00170SGY</t>
  </si>
  <si>
    <t>PR00170MGY</t>
  </si>
  <si>
    <t>PR00170LGY</t>
  </si>
  <si>
    <t>PR00170SLIM</t>
  </si>
  <si>
    <t>PR00170MLIM</t>
  </si>
  <si>
    <t>PR00170LLIM</t>
  </si>
  <si>
    <t>PR00170SNV</t>
  </si>
  <si>
    <t>PR00170MNV</t>
  </si>
  <si>
    <t>PR00170LNV</t>
  </si>
  <si>
    <t>PR00170SRE</t>
  </si>
  <si>
    <t>PR00170MRE</t>
  </si>
  <si>
    <t>PR00170LRE</t>
  </si>
  <si>
    <t>PR00170SROY</t>
  </si>
  <si>
    <t>PR00170MROY</t>
  </si>
  <si>
    <t>PR00170LROY</t>
  </si>
  <si>
    <t>PR00170STM</t>
  </si>
  <si>
    <t>PR00170MTM</t>
  </si>
  <si>
    <t>PR00170LTM</t>
  </si>
  <si>
    <t>PR00170STUR</t>
  </si>
  <si>
    <t>PR00170MTUR</t>
  </si>
  <si>
    <t>PR00170LTUR</t>
  </si>
  <si>
    <t>PR00170SWH</t>
  </si>
  <si>
    <t>PR00170MWH</t>
  </si>
  <si>
    <t>PR00170LWH</t>
  </si>
  <si>
    <t>AC702OS01</t>
  </si>
  <si>
    <t>AC702OS08</t>
  </si>
  <si>
    <t>AC702OS09</t>
  </si>
  <si>
    <t>AC702OSLB</t>
  </si>
  <si>
    <t>AC704OS01</t>
  </si>
  <si>
    <t>AC704OS06</t>
  </si>
  <si>
    <t>AC704OS08</t>
  </si>
  <si>
    <t>AC704OS09</t>
  </si>
  <si>
    <t>Lakota szügyelő ezüst fémszálakkal díszítve</t>
  </si>
  <si>
    <t>Lakota Classic szügyelő</t>
  </si>
  <si>
    <t>Red Horns reiner nyereg</t>
  </si>
  <si>
    <t>Umbria Equitazione szintetikus western heveder</t>
  </si>
  <si>
    <t>Pool' western uniszex csizma 696</t>
  </si>
  <si>
    <t>Pool' western uniszex csizma 711</t>
  </si>
  <si>
    <t>Pool's western uniszex csizma 709</t>
  </si>
  <si>
    <t>Pool' western uniszex csizma 712</t>
  </si>
  <si>
    <t>Western lovasruházat 
kiegészítők</t>
  </si>
  <si>
    <t>LK1015_NL</t>
  </si>
  <si>
    <t>LK1015_BK</t>
  </si>
  <si>
    <t>LK1015_BN</t>
  </si>
  <si>
    <t>PLH03010_BK</t>
  </si>
  <si>
    <t>PLH03010_LIM</t>
  </si>
  <si>
    <t>PLH03010_HPINK</t>
  </si>
  <si>
    <t>PLH03010_OR</t>
  </si>
  <si>
    <t>PLH03010_ROY</t>
  </si>
  <si>
    <t>PLH03010_TUR</t>
  </si>
  <si>
    <t>PLH03010_RE</t>
  </si>
  <si>
    <t>PLH03014_LIM_BK</t>
  </si>
  <si>
    <t>PLH03014_PUR_BK</t>
  </si>
  <si>
    <t>PLH03014_RE_BK</t>
  </si>
  <si>
    <t>SE00099_BN</t>
  </si>
  <si>
    <t>PLW00002_WH</t>
  </si>
  <si>
    <t>PLW00001_BK</t>
  </si>
  <si>
    <t>PLM00004_BK</t>
  </si>
  <si>
    <t>PLM00007_WH</t>
  </si>
  <si>
    <t>SR00093_BN</t>
  </si>
  <si>
    <t>AB00791_BN</t>
  </si>
  <si>
    <t>AB00241A_USA</t>
  </si>
  <si>
    <t>AB00241A</t>
  </si>
  <si>
    <t>PLU00012_NV</t>
  </si>
  <si>
    <t>PLU00013_NV</t>
  </si>
  <si>
    <t>AB00040_BN</t>
  </si>
  <si>
    <t>AB00255_BN</t>
  </si>
  <si>
    <t>AC098_SA</t>
  </si>
  <si>
    <t>AC098_BK</t>
  </si>
  <si>
    <t>PE00083_NAT</t>
  </si>
  <si>
    <t>CA00128_RE</t>
  </si>
  <si>
    <t>CA00128_BK</t>
  </si>
  <si>
    <t>CA00129_RE</t>
  </si>
  <si>
    <t>CA00129_BN</t>
  </si>
  <si>
    <t>CA00129_LIM</t>
  </si>
  <si>
    <t>CA00129_NV</t>
  </si>
  <si>
    <t>CA00129_PK</t>
  </si>
  <si>
    <t>CA00129_ROY</t>
  </si>
  <si>
    <t>CA00129_TUR</t>
  </si>
  <si>
    <t>CA00129_YL</t>
  </si>
  <si>
    <t>RE00052_BN</t>
  </si>
  <si>
    <t>PLH01030_CHT_NA</t>
  </si>
  <si>
    <t>SS00022_RN1LTA</t>
  </si>
  <si>
    <t>SS00022_RN1LTB</t>
  </si>
  <si>
    <t>SS00022_RN1LTC</t>
  </si>
  <si>
    <t>SS00022_RN1LTD</t>
  </si>
  <si>
    <t>SS00022_RN1LTE</t>
  </si>
  <si>
    <t>SS00022_RN1LTL</t>
  </si>
  <si>
    <t>SS00022_RN1LTF</t>
  </si>
  <si>
    <t>SS00022_RN1LTG</t>
  </si>
  <si>
    <t>SS00022_RN1LTH</t>
  </si>
  <si>
    <t>SS00022_RN1LTI</t>
  </si>
  <si>
    <t>PLH09010_GY_WH</t>
  </si>
  <si>
    <t>PLH09010_RE_GY</t>
  </si>
  <si>
    <t>PLH09010_BEI_BN</t>
  </si>
  <si>
    <t>BLACK/BLUE</t>
  </si>
  <si>
    <t>SS00701_1LTC</t>
  </si>
  <si>
    <t>SS00701_1LTD</t>
  </si>
  <si>
    <t>SS00701_2LTD</t>
  </si>
  <si>
    <t>SS00701_2LTE</t>
  </si>
  <si>
    <t>SS00701_3LTA</t>
  </si>
  <si>
    <t>SS00701_4LTA</t>
  </si>
  <si>
    <t>SS00701_4LTB</t>
  </si>
  <si>
    <t>SS00701_4LTC</t>
  </si>
  <si>
    <t>SS00701_5LTA</t>
  </si>
  <si>
    <t>SS00701_5LTB</t>
  </si>
  <si>
    <t>SS00701_6LTA</t>
  </si>
  <si>
    <t>SS00701_6LTB</t>
  </si>
  <si>
    <t>PLH01042_NAT</t>
  </si>
  <si>
    <t>PLH01042_TM</t>
  </si>
  <si>
    <t>PLH01040_CHT</t>
  </si>
  <si>
    <t>PLH01040_NAT</t>
  </si>
  <si>
    <t>SE00095_BK</t>
  </si>
  <si>
    <t>SE00095_BN</t>
  </si>
  <si>
    <t>SE00657_BK</t>
  </si>
  <si>
    <t>SE00657_BN</t>
  </si>
  <si>
    <t>16"FULL-QUARTER TREE</t>
  </si>
  <si>
    <t>16"QUARTER TREE</t>
  </si>
  <si>
    <t>SE00401_BN</t>
  </si>
  <si>
    <t>SP00102_BK</t>
  </si>
  <si>
    <t>SP00102_WH</t>
  </si>
  <si>
    <t>SP00108A_BN</t>
  </si>
  <si>
    <t>SP00059_BN</t>
  </si>
  <si>
    <t>SP00080_BK</t>
  </si>
  <si>
    <t>SP00080_BN</t>
  </si>
  <si>
    <t>PLH00011_BN</t>
  </si>
  <si>
    <t>LK8031_BN</t>
  </si>
  <si>
    <t>VA00620_NAT</t>
  </si>
  <si>
    <t>VA00620A_BN</t>
  </si>
  <si>
    <t>VA00625_BK</t>
  </si>
  <si>
    <t>VA00625_BN</t>
  </si>
  <si>
    <t>VA00626_BK</t>
  </si>
  <si>
    <t>VA00626_BN</t>
  </si>
  <si>
    <t>AC547_07</t>
  </si>
  <si>
    <t>AC547_09</t>
  </si>
  <si>
    <t>AC548_07</t>
  </si>
  <si>
    <t>AC548_09</t>
  </si>
  <si>
    <t>AC549_07</t>
  </si>
  <si>
    <t>AC549_09</t>
  </si>
  <si>
    <t>SE00602_BN</t>
  </si>
  <si>
    <t>AAC00085BK</t>
  </si>
  <si>
    <t>AAC00085_BK</t>
  </si>
  <si>
    <t>AAC00085_BN</t>
  </si>
  <si>
    <t>PLH07000_BK</t>
  </si>
  <si>
    <t>PLH07000_RE</t>
  </si>
  <si>
    <t>PLH07000_ROY</t>
  </si>
  <si>
    <t>PLH07000_WH</t>
  </si>
  <si>
    <t>PLH07001_BK</t>
  </si>
  <si>
    <t>PLH07001_RE</t>
  </si>
  <si>
    <t>PLH07001_ROY</t>
  </si>
  <si>
    <t>PLH07001_WH</t>
  </si>
  <si>
    <t>VA00328_BK</t>
  </si>
  <si>
    <t>VA00328_BN</t>
  </si>
  <si>
    <t>VA00330_BN</t>
  </si>
  <si>
    <t>AC702_08</t>
  </si>
  <si>
    <t>AC702_01</t>
  </si>
  <si>
    <t>AC702_09</t>
  </si>
  <si>
    <t>AC702_LB</t>
  </si>
  <si>
    <t>AC704_01</t>
  </si>
  <si>
    <t>AC704_09</t>
  </si>
  <si>
    <t>AC704_08</t>
  </si>
  <si>
    <t>AC704_06</t>
  </si>
  <si>
    <t>PR00170_BG</t>
  </si>
  <si>
    <t>PR00170_BK</t>
  </si>
  <si>
    <t>PR00170_FUC</t>
  </si>
  <si>
    <t>PR00170_GY</t>
  </si>
  <si>
    <t>PR00170_LIM</t>
  </si>
  <si>
    <t>PR00170_NV</t>
  </si>
  <si>
    <t>PR00170_RE</t>
  </si>
  <si>
    <t>PR00170_ROY</t>
  </si>
  <si>
    <t>PR00170_TM</t>
  </si>
  <si>
    <t>PR00170_TUR</t>
  </si>
  <si>
    <t>PR00170_WH</t>
  </si>
  <si>
    <t>PR00036_USA</t>
  </si>
  <si>
    <t>AB00101</t>
  </si>
  <si>
    <t>AB00102</t>
  </si>
  <si>
    <t>AB00103</t>
  </si>
  <si>
    <t>AB00104</t>
  </si>
  <si>
    <t>AB00105</t>
  </si>
  <si>
    <t>AB00106</t>
  </si>
  <si>
    <t>AB00107</t>
  </si>
  <si>
    <t>30-32</t>
  </si>
  <si>
    <t>30-34</t>
  </si>
  <si>
    <t>30-36</t>
  </si>
  <si>
    <t>31-32</t>
  </si>
  <si>
    <t>31-36</t>
  </si>
  <si>
    <t>32-32</t>
  </si>
  <si>
    <t>32-34</t>
  </si>
  <si>
    <t>32-36</t>
  </si>
  <si>
    <t>33-32</t>
  </si>
  <si>
    <t>33-34</t>
  </si>
  <si>
    <t>33-36</t>
  </si>
  <si>
    <t>34-32</t>
  </si>
  <si>
    <t>34-34</t>
  </si>
  <si>
    <t>34-36</t>
  </si>
  <si>
    <t>35-32</t>
  </si>
  <si>
    <t>35-34</t>
  </si>
  <si>
    <t>35-36</t>
  </si>
  <si>
    <t>36-32</t>
  </si>
  <si>
    <t>36-34</t>
  </si>
  <si>
    <t>36-36</t>
  </si>
  <si>
    <t>37-32</t>
  </si>
  <si>
    <t>37-34</t>
  </si>
  <si>
    <t>37-36</t>
  </si>
  <si>
    <t>38-32</t>
  </si>
  <si>
    <t>38-34</t>
  </si>
  <si>
    <t>38-36</t>
  </si>
  <si>
    <t>39-32</t>
  </si>
  <si>
    <t>39-34</t>
  </si>
  <si>
    <t>39-36</t>
  </si>
  <si>
    <t>40-32</t>
  </si>
  <si>
    <t>40-34</t>
  </si>
  <si>
    <t>40-36</t>
  </si>
  <si>
    <t>41-32</t>
  </si>
  <si>
    <t>41-34</t>
  </si>
  <si>
    <t>41-36</t>
  </si>
  <si>
    <t>42-32</t>
  </si>
  <si>
    <t>42-34</t>
  </si>
  <si>
    <t>42-36</t>
  </si>
  <si>
    <t>43-32</t>
  </si>
  <si>
    <t>43-34</t>
  </si>
  <si>
    <t>43-36</t>
  </si>
  <si>
    <t>44-32</t>
  </si>
  <si>
    <t>44-34</t>
  </si>
  <si>
    <t>44-36</t>
  </si>
  <si>
    <t>24-32</t>
  </si>
  <si>
    <t>24-34</t>
  </si>
  <si>
    <t>25-32</t>
  </si>
  <si>
    <t>25-34</t>
  </si>
  <si>
    <t>26-32</t>
  </si>
  <si>
    <t>26-34</t>
  </si>
  <si>
    <t>27-32</t>
  </si>
  <si>
    <t>27-34</t>
  </si>
  <si>
    <t>28-32</t>
  </si>
  <si>
    <t>28-34</t>
  </si>
  <si>
    <t>29-32</t>
  </si>
  <si>
    <t>29-34</t>
  </si>
  <si>
    <t>VA00695T1</t>
  </si>
  <si>
    <t>SP0006030"</t>
  </si>
  <si>
    <t>SP0006024"</t>
  </si>
  <si>
    <t>SP0006026"</t>
  </si>
  <si>
    <t>SP0006028"</t>
  </si>
  <si>
    <t>20"</t>
  </si>
  <si>
    <t>AB0079035</t>
  </si>
  <si>
    <t>Western lovasruházat kiegészítők</t>
  </si>
  <si>
    <t>RED/BEIGE/BLUE</t>
  </si>
  <si>
    <t>piros/bézs/kék</t>
  </si>
  <si>
    <t>GREEN/BEIGE</t>
  </si>
  <si>
    <t>zöld/bézs</t>
  </si>
  <si>
    <t>BLACK/BLUE/BEIGE</t>
  </si>
  <si>
    <t>fekete/kék/bézs</t>
  </si>
  <si>
    <t>BLACK/RED/BEIGE</t>
  </si>
  <si>
    <t>fekete/piros/bézs</t>
  </si>
  <si>
    <t>BLUE/WHITE</t>
  </si>
  <si>
    <t>GREEN/BLACK</t>
  </si>
  <si>
    <t>zöld/fekete</t>
  </si>
  <si>
    <t>BURGUNDY/BEIGE</t>
  </si>
  <si>
    <t>bordó/bézs</t>
  </si>
  <si>
    <t>BROWN/BLACK</t>
  </si>
  <si>
    <t>barna/fekte</t>
  </si>
  <si>
    <t>DARK BLUE/BALCK</t>
  </si>
  <si>
    <t>sötétkék/fekete</t>
  </si>
  <si>
    <t>BURGUNDY/BLACK</t>
  </si>
  <si>
    <t>bordó/fekete</t>
  </si>
  <si>
    <t>ROYAL BLUE/CREAM</t>
  </si>
  <si>
    <t>királykék/bézs</t>
  </si>
  <si>
    <t>RED/CREAM</t>
  </si>
  <si>
    <t>piros/bézs</t>
  </si>
  <si>
    <t>BROWN/CREAM</t>
  </si>
  <si>
    <t>GRAY/BLACK</t>
  </si>
  <si>
    <t>ROYAL BLUE/BLACK</t>
  </si>
  <si>
    <t>rgb(149,69,53)</t>
  </si>
  <si>
    <t>rgb(188,124,86)</t>
  </si>
  <si>
    <t>rgb(209,188,138)</t>
  </si>
  <si>
    <t>rgb(204,0,2)</t>
  </si>
  <si>
    <t>rgb(0, 79, 116)</t>
  </si>
  <si>
    <t>Western felszerelés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</si>
</sst>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27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indexed="8"/>
      <name val="Calibri"/>
      <family val="2"/>
    </font>
    <font>
      <sz val="11"/>
      <name val="Calibri"/>
      <family val="2"/>
      <charset val="238"/>
    </font>
    <font>
      <sz val="12"/>
      <color rgb="FF0D0D0D"/>
      <name val="Segoe UI"/>
      <family val="2"/>
      <charset val="238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  <font>
      <sz val="11"/>
      <color rgb="FF212529"/>
      <name val="Calibri"/>
      <family val="2"/>
    </font>
    <font>
      <sz val="1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11"/>
      <color rgb="FFFF000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B050"/>
      <name val="Aptos Narrow"/>
      <family val="2"/>
      <charset val="238"/>
      <scheme val="minor"/>
    </font>
    <font>
      <sz val="11"/>
      <color rgb="FF000000"/>
      <name val="Aptos Narrow"/>
    </font>
    <font>
      <sz val="11"/>
      <color rgb="FFFF0000"/>
      <name val="Calibri"/>
    </font>
    <font>
      <sz val="11"/>
      <name val="Calibri"/>
    </font>
    <font>
      <sz val="10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E6F5"/>
        <bgColor rgb="FF000000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</borders>
  <cellStyleXfs count="6">
    <xf numFmtId="0" fontId="0" fillId="0" borderId="0"/>
    <xf numFmtId="0" fontId="5" fillId="0" borderId="0"/>
    <xf numFmtId="164" fontId="9" fillId="0" borderId="0" applyFill="0" applyBorder="0" applyAlignment="0" applyProtection="0"/>
    <xf numFmtId="0" fontId="5" fillId="0" borderId="0"/>
    <xf numFmtId="0" fontId="5" fillId="0" borderId="0"/>
    <xf numFmtId="0" fontId="16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5" fillId="0" borderId="0" xfId="1"/>
    <xf numFmtId="0" fontId="4" fillId="3" borderId="0" xfId="0" applyFont="1" applyFill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1" applyAlignment="1">
      <alignment wrapText="1"/>
    </xf>
    <xf numFmtId="49" fontId="0" fillId="0" borderId="0" xfId="0" applyNumberFormat="1" applyAlignment="1">
      <alignment horizontal="center"/>
    </xf>
    <xf numFmtId="49" fontId="5" fillId="0" borderId="0" xfId="1" applyNumberFormat="1" applyAlignment="1">
      <alignment horizontal="center"/>
    </xf>
    <xf numFmtId="49" fontId="0" fillId="2" borderId="0" xfId="0" applyNumberFormat="1" applyFill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pivotButton="1"/>
    <xf numFmtId="0" fontId="0" fillId="4" borderId="3" xfId="0" applyFill="1" applyBorder="1"/>
    <xf numFmtId="0" fontId="11" fillId="0" borderId="0" xfId="0" applyFont="1"/>
    <xf numFmtId="0" fontId="0" fillId="5" borderId="1" xfId="0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0" fontId="0" fillId="5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6" fillId="0" borderId="0" xfId="5"/>
    <xf numFmtId="0" fontId="17" fillId="0" borderId="0" xfId="5" applyFont="1"/>
    <xf numFmtId="0" fontId="18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 wrapText="1"/>
    </xf>
    <xf numFmtId="1" fontId="0" fillId="10" borderId="1" xfId="0" applyNumberForma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0" xfId="0" applyFill="1"/>
    <xf numFmtId="0" fontId="10" fillId="10" borderId="1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11" borderId="0" xfId="0" applyFill="1"/>
    <xf numFmtId="0" fontId="0" fillId="11" borderId="3" xfId="0" applyFill="1" applyBorder="1" applyAlignment="1">
      <alignment horizontal="left" vertical="center"/>
    </xf>
    <xf numFmtId="0" fontId="0" fillId="11" borderId="5" xfId="0" applyFill="1" applyBorder="1" applyAlignment="1">
      <alignment horizontal="left" vertical="center" wrapText="1"/>
    </xf>
    <xf numFmtId="0" fontId="0" fillId="11" borderId="5" xfId="0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0" fillId="12" borderId="0" xfId="0" applyFill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12" borderId="0" xfId="0" applyFill="1" applyAlignment="1">
      <alignment horizontal="center" vertical="center"/>
    </xf>
    <xf numFmtId="0" fontId="4" fillId="13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1" fontId="1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  <xf numFmtId="1" fontId="0" fillId="10" borderId="4" xfId="0" applyNumberForma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1" fontId="25" fillId="10" borderId="1" xfId="0" applyNumberFormat="1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0" fillId="6" borderId="5" xfId="0" applyNumberForma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0" borderId="0" xfId="0" pivotButton="1" applyAlignment="1">
      <alignment horizontal="center" vertical="center"/>
    </xf>
  </cellXfs>
  <cellStyles count="6">
    <cellStyle name="Euro" xfId="2" xr:uid="{EF1C76BC-7D1A-4C9F-8BC0-F124EBF463B6}"/>
    <cellStyle name="Normal" xfId="0" builtinId="0"/>
    <cellStyle name="Normal 2" xfId="1" xr:uid="{DA0B19C3-CA5D-482E-8D8F-E887B6C1D048}"/>
    <cellStyle name="Normal 3" xfId="5" xr:uid="{6B2CFEBD-068C-4135-8307-D9803C190646}"/>
    <cellStyle name="Standard 3 2 2 2 2" xfId="3" xr:uid="{C1D92CE8-D4F4-4C62-AA74-9D6AF2A5BD2D}"/>
    <cellStyle name="Standard 3 2 2 2 4" xfId="4" xr:uid="{04AF4607-287B-46DD-BD5F-AAFA34F2617D}"/>
  </cellStyles>
  <dxfs count="1362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numFmt numFmtId="0" formatCode="General"/>
      <fill>
        <patternFill>
          <bgColor theme="9" tint="0.59999389629810485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 val="0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  <name val="Calibri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  <name val="Calibri"/>
        <family val="2"/>
        <charset val="238"/>
        <scheme val="none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fill>
        <patternFill>
          <bgColor theme="0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80.013440162038" createdVersion="8" refreshedVersion="8" minRefreshableVersion="3" recordCount="213" xr:uid="{97C1A2BB-9FA8-4C9C-95C1-00F8E672C935}">
  <cacheSource type="worksheet">
    <worksheetSource name="Table1[[colorOriginalData]:[colorData]]"/>
  </cacheSource>
  <cacheFields count="3">
    <cacheField name="colorOriginal" numFmtId="0">
      <sharedItems count="50">
        <s v=""/>
        <s v="BLACK"/>
        <s v="GREEN"/>
        <s v="YELLOW"/>
        <s v="FUCSIA/BLACK"/>
        <s v="FUCSIA/WHITE"/>
        <s v="GREY/BLACK"/>
        <s v="GREY/WHITE"/>
        <s v="NAVY/BLACK"/>
        <s v="NAVY/WHITE"/>
        <s v="PETROL/BLACK"/>
        <s v="PETROL/WHITE"/>
        <s v="SAND/BLACK"/>
        <s v="SAND/WHITE"/>
        <s v="SEA/BLACK"/>
        <s v="SEA/WHITE"/>
        <s v="WINE/BLACK"/>
        <s v="WINE/WHITE"/>
        <s v="HONEYSUCKLE"/>
        <s v="CRÈME BRÙLÉE"/>
        <s v="NAVY"/>
        <s v="SKYWAY"/>
        <s v="DAPHNE"/>
        <s v="BEIGE"/>
        <s v="BURGUNDY"/>
        <s v="BLUE"/>
        <s v="ORANGE"/>
        <s v="VIOLET"/>
        <s v="LIGHT GREEN"/>
        <s v="HUNTER GREEN"/>
        <s v="BLACK/BLACK"/>
        <s v="GREY/RED"/>
        <s v="LIME/BLACK"/>
        <s v="NAVY/FUCSIA"/>
        <s v="NAVY/LIGHT BLUE"/>
        <s v="NAVY/RED"/>
        <s v="ROYAL/BLACK"/>
        <s v="BLACK/SILVER"/>
        <s v="BROWN/GOLD"/>
        <s v="BLACK/ROSE GOLD"/>
        <s v="BLACK/SHINY"/>
        <s v="NAVY/NAVY SHINY"/>
        <s v="BLACK/BLACK SHINY"/>
        <s v="BLACK/ROSE GOLD SHINY"/>
        <s v="BLACK/SILVER SHINY"/>
        <s v="NAVY/NAVY"/>
        <s v="NAVY/ROSE GOLD"/>
        <s v="NAVY/SILVER"/>
        <s v="PETROL"/>
        <s v="CORAL"/>
      </sharedItems>
    </cacheField>
    <cacheField name="colorData" numFmtId="0">
      <sharedItems/>
    </cacheField>
    <cacheField name="color" numFmtId="0">
      <sharedItems count="49">
        <s v=""/>
        <s v="fekete"/>
        <s v="zöld"/>
        <s v="sárga"/>
        <s v="fukszia/fekete"/>
        <s v="fukszia/fehér"/>
        <s v="szürke/fekete"/>
        <s v="szürke/fehér"/>
        <s v="tengerészkék/fekete"/>
        <s v="tengerészkék/fehér"/>
        <s v="kék/fekete"/>
        <s v="kék/fehér"/>
        <s v="homok/fekete"/>
        <s v="homok/fehér"/>
        <s v="tengerkék/fekete"/>
        <s v="tengerkék/fehér"/>
        <s v="borvörös/fekete"/>
        <s v="borvörös/fehér"/>
        <s v="jerikói lonc"/>
        <s v="krém brülé"/>
        <s v="tengerészkék"/>
        <s v="világoskék"/>
        <s v="babérfa"/>
        <s v="bézs"/>
        <s v="bordó"/>
        <s v="kék"/>
        <s v="narancssárga"/>
        <s v="viola"/>
        <s v="világos zöld"/>
        <s v="vadász zöld"/>
        <s v="fekete/fekete"/>
        <s v="szürke/vörös"/>
        <s v="lime/fekete"/>
        <s v="tengerészkék/fukszia"/>
        <s v="tengerészkék/világos kék"/>
        <s v="tengerészkék/piros"/>
        <s v="királykék/fekete"/>
        <s v="fekete/ezüst"/>
        <s v="barna/arany"/>
        <s v="fekete/rózsa arany"/>
        <s v="fekete/fényes"/>
        <s v="tengerészkék/fényes tengerészkék"/>
        <s v="fekete/fényes fekete"/>
        <s v="fekete/fényes rózsa arany"/>
        <s v="fekete/fényes ezüst"/>
        <s v="tengerészkék/tengerészkék"/>
        <s v="tengerészkék/rózsa arany"/>
        <s v="tengerészkék/ezüst"/>
        <s v="ko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yr" refreshedDate="45617.546140162034" createdVersion="8" refreshedVersion="8" minRefreshableVersion="3" recordCount="745" xr:uid="{C84E6B70-1516-4645-B4E1-1CFE1A0C2F9E}">
  <cacheSource type="worksheet">
    <worksheetSource name="Table1[[size]:[sizeData]]"/>
  </cacheSource>
  <cacheFields count="2">
    <cacheField name="size" numFmtId="0">
      <sharedItems containsMixedTypes="1" containsNumber="1" containsInteger="1" minValue="28" maxValue="61" count="123">
        <s v="30-32"/>
        <s v="30-34"/>
        <s v="30-36"/>
        <s v="31-32"/>
        <s v="31-34"/>
        <s v="31-36"/>
        <s v="32-32"/>
        <s v="32-34"/>
        <s v="32-36"/>
        <s v="33-32"/>
        <s v="33-34"/>
        <s v="33-36"/>
        <s v="34-32"/>
        <s v="34-34"/>
        <s v="34-36"/>
        <s v="35-32"/>
        <s v="35-34"/>
        <s v="35-36"/>
        <s v="36-32"/>
        <s v="36-34"/>
        <s v="36-36"/>
        <s v="37-32"/>
        <s v="37-34"/>
        <s v="37-36"/>
        <s v="38-32"/>
        <s v="38-34"/>
        <s v="38-36"/>
        <s v="39-32"/>
        <s v="39-34"/>
        <s v="39-36"/>
        <s v="40-32"/>
        <s v="40-34"/>
        <s v="40-36"/>
        <s v="41-32"/>
        <s v="41-34"/>
        <s v="41-36"/>
        <s v="42-32"/>
        <s v="42-34"/>
        <s v="42-36"/>
        <s v="43-32"/>
        <s v="43-34"/>
        <s v="43-36"/>
        <s v="44-32"/>
        <s v="44-34"/>
        <s v="44-36"/>
        <s v="24-32"/>
        <s v="24-34"/>
        <s v="25-32"/>
        <s v="25-34"/>
        <s v="26-32"/>
        <s v="26-34"/>
        <s v="27-32"/>
        <s v="27-34"/>
        <s v="28-32"/>
        <s v="28-34"/>
        <s v="29-32"/>
        <s v="29-34"/>
        <s v=""/>
        <s v="S"/>
        <s v="M"/>
        <s v="26&quot;"/>
        <s v="28&quot;"/>
        <s v="30&quot;"/>
        <s v="32&quot;"/>
        <s v="34&quot;"/>
        <s v="36&quot;"/>
        <s v="18&quot;"/>
        <s v="20&quot;"/>
        <s v="22&quot;"/>
        <s v="24&quot;"/>
        <s v="16&quot;"/>
        <s v="16,5&quot;"/>
        <s v="17&quot;"/>
        <s v="17,5&quot;"/>
        <s v="16&quot;QUARTER TREE"/>
        <s v="16&quot;FULL-QUARTER TREE"/>
        <s v="L"/>
        <s v="XL"/>
        <s v="Cob"/>
        <s v="Full"/>
        <s v="XS"/>
        <n v="35"/>
        <n v="36"/>
        <n v="37"/>
        <n v="38"/>
        <n v="39"/>
        <n v="40"/>
        <n v="41"/>
        <n v="42"/>
        <n v="43"/>
        <n v="44"/>
        <n v="45"/>
        <n v="46"/>
        <n v="47"/>
        <s v="XXS"/>
        <s v="XXL"/>
        <s v="XXXL"/>
        <s v="Póni"/>
        <s v="Shetty"/>
        <s v="38&quot;"/>
        <s v="40&quot;"/>
        <s v="42&quot;"/>
        <s v="44&quot;"/>
        <s v="46&quot;"/>
        <n v="48"/>
        <n v="52"/>
        <n v="53"/>
        <n v="54"/>
        <n v="55"/>
        <n v="56"/>
        <n v="57"/>
        <n v="58"/>
        <n v="59"/>
        <n v="60"/>
        <n v="61"/>
        <n v="34"/>
        <n v="33"/>
        <n v="32"/>
        <n v="31"/>
        <n v="30"/>
        <n v="29"/>
        <n v="28"/>
        <s v="27"/>
      </sharedItems>
    </cacheField>
    <cacheField name="sizeData" numFmtId="0">
      <sharedItems containsBlank="1" containsMixedTypes="1" containsNumber="1" containsInteger="1" minValue="27" maxValue="61" count="124">
        <s v="30-32"/>
        <s v="30-34"/>
        <s v="30-36"/>
        <s v="31-32"/>
        <s v="31-34"/>
        <s v="31-36"/>
        <s v="32-32"/>
        <s v="32-34"/>
        <s v="32-36"/>
        <s v="33-32"/>
        <s v="33-34"/>
        <s v="33-36"/>
        <s v="34-32"/>
        <s v="34-34"/>
        <s v="34-36"/>
        <s v="35-32"/>
        <s v="35-34"/>
        <s v="35-36"/>
        <s v="36-32"/>
        <s v="36-34"/>
        <s v="36-36"/>
        <s v="37-32"/>
        <s v="37-34"/>
        <s v="37-36"/>
        <s v="38-32"/>
        <s v="38-34"/>
        <s v="38-36"/>
        <s v="39-32"/>
        <s v="39-34"/>
        <s v="39-36"/>
        <s v="40-32"/>
        <s v="40-34"/>
        <s v="40-36"/>
        <s v="41-32"/>
        <s v="41-34"/>
        <s v="41-36"/>
        <s v="42-32"/>
        <s v="42-34"/>
        <s v="42-36"/>
        <s v="43-32"/>
        <s v="43-34"/>
        <s v="43-36"/>
        <s v="44-32"/>
        <s v="44-34"/>
        <s v="44-36"/>
        <s v="24-32"/>
        <s v="24-34"/>
        <s v="25-32"/>
        <s v="25-34"/>
        <s v="26-32"/>
        <s v="26-34"/>
        <s v="27-32"/>
        <s v="27-34"/>
        <s v="28-32"/>
        <s v="28-34"/>
        <s v="29-32"/>
        <s v="29-34"/>
        <m/>
        <s v="S"/>
        <s v="M"/>
        <s v="26&quot;"/>
        <s v="28&quot;"/>
        <s v="30&quot;"/>
        <s v="32&quot;"/>
        <s v="34&quot;"/>
        <s v="36&quot;"/>
        <s v="18&quot;"/>
        <s v="20&quot;"/>
        <s v="22&quot;"/>
        <s v="24&quot;"/>
        <s v="16&quot;"/>
        <s v="16,5&quot;"/>
        <s v="17&quot;"/>
        <s v="17,5&quot;"/>
        <s v="16&quot;QUARTER TREE"/>
        <s v="16&quot;FULL-QUARTER TREE"/>
        <s v="L"/>
        <s v="XL"/>
        <s v="COB"/>
        <s v="FULL"/>
        <s v="XS"/>
        <n v="35"/>
        <n v="36"/>
        <n v="37"/>
        <n v="38"/>
        <n v="39"/>
        <n v="40"/>
        <n v="41"/>
        <n v="42"/>
        <n v="43"/>
        <n v="44"/>
        <n v="45"/>
        <n v="46"/>
        <n v="47"/>
        <s v="XXS"/>
        <s v="XXL"/>
        <s v="XXXL"/>
        <s v=" "/>
        <s v="PONY"/>
        <s v="SHETLAND"/>
        <s v="38&quot;"/>
        <s v="40&quot;"/>
        <s v="42&quot;"/>
        <s v="44&quot;"/>
        <s v="46&quot;"/>
        <n v="48"/>
        <n v="52"/>
        <n v="53"/>
        <n v="54"/>
        <n v="55"/>
        <n v="56"/>
        <n v="57"/>
        <n v="58"/>
        <n v="59"/>
        <n v="60"/>
        <n v="61"/>
        <n v="34"/>
        <n v="33"/>
        <n v="32"/>
        <n v="31"/>
        <n v="30"/>
        <n v="29"/>
        <n v="28"/>
        <n v="2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617.548053240738" createdVersion="8" refreshedVersion="8" minRefreshableVersion="3" recordCount="3603" xr:uid="{372A7A93-4613-412B-94E6-40AEB2664D27}">
  <cacheSource type="worksheet">
    <worksheetSource ref="I1:Q1048576" sheet="osszefuzott"/>
  </cacheSource>
  <cacheFields count="9">
    <cacheField name="productCategory" numFmtId="0">
      <sharedItems containsBlank="1" count="2">
        <s v="Western felszerelés"/>
        <m/>
      </sharedItems>
    </cacheField>
    <cacheField name="productCategoryData" numFmtId="0">
      <sharedItems containsBlank="1"/>
    </cacheField>
    <cacheField name="productSubCategory" numFmtId="0">
      <sharedItems containsBlank="1" count="3">
        <s v="Western lovasruházat"/>
        <s v="Western lófelszerelés"/>
        <m/>
      </sharedItems>
    </cacheField>
    <cacheField name="productSubCategoryData" numFmtId="0">
      <sharedItems containsBlank="1"/>
    </cacheField>
    <cacheField name="productChildCategory" numFmtId="0">
      <sharedItems containsBlank="1" count="12">
        <s v="Farmer nadrágok"/>
        <s v="Western nyereg és tartozékai"/>
        <s v="Western nyeregalátét"/>
        <s v="Western sarkantyú, sarkantyúszíj"/>
        <s v="Western kantár és kiegészítői"/>
        <s v="Western lábvédő"/>
        <s v="Western felsőruházat"/>
        <s v="Western lovaglócsizma, chaps"/>
        <s v="Western kötőfék és vezetőszár"/>
        <s v="Western szügyelő"/>
        <s v="Western lovasruházat kiegészítők"/>
        <m/>
      </sharedItems>
    </cacheField>
    <cacheField name="productChildCategoryData" numFmtId="0">
      <sharedItems containsBlank="1"/>
    </cacheField>
    <cacheField name="productChildSubCategory" numFmtId="0">
      <sharedItems containsBlank="1" count="11">
        <s v=""/>
        <s v="Western nyereg tartozékok"/>
        <s v="Western nyereg kiegészítők"/>
        <s v="Western kengyel"/>
        <s v="Western heveder"/>
        <s v="Western nyereg"/>
        <s v="Western kantárszár"/>
        <s v="Western kantár"/>
        <s v="Western nyeregemelő"/>
        <s v="Western nyeregtáska"/>
        <m/>
      </sharedItems>
    </cacheField>
    <cacheField name="productChildSubCategoryData" numFmtId="0">
      <sharedItems containsBlank="1"/>
    </cacheField>
    <cacheField name="productDescripti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3"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1"/>
    <s v="fekete"/>
    <x v="1"/>
  </r>
  <r>
    <x v="2"/>
    <s v="zöld"/>
    <x v="2"/>
  </r>
  <r>
    <x v="3"/>
    <s v="sárga"/>
    <x v="3"/>
  </r>
  <r>
    <x v="4"/>
    <s v="fukszia/fekete"/>
    <x v="4"/>
  </r>
  <r>
    <x v="5"/>
    <s v="fukszia/fehér"/>
    <x v="5"/>
  </r>
  <r>
    <x v="6"/>
    <s v="szürke/fekete"/>
    <x v="6"/>
  </r>
  <r>
    <x v="7"/>
    <s v="szürke/fehér"/>
    <x v="7"/>
  </r>
  <r>
    <x v="8"/>
    <s v="tengerészkék/fekete"/>
    <x v="8"/>
  </r>
  <r>
    <x v="9"/>
    <s v="tengerészkék/fehér"/>
    <x v="9"/>
  </r>
  <r>
    <x v="10"/>
    <s v="kék/fekete"/>
    <x v="10"/>
  </r>
  <r>
    <x v="11"/>
    <s v="kék/fehér"/>
    <x v="11"/>
  </r>
  <r>
    <x v="12"/>
    <s v="homok/fekete"/>
    <x v="12"/>
  </r>
  <r>
    <x v="13"/>
    <s v="homok/fehér"/>
    <x v="13"/>
  </r>
  <r>
    <x v="14"/>
    <s v="tengerkék/fekete"/>
    <x v="14"/>
  </r>
  <r>
    <x v="15"/>
    <s v="tengerkék/fehér"/>
    <x v="15"/>
  </r>
  <r>
    <x v="16"/>
    <s v="borvörös/fekete"/>
    <x v="16"/>
  </r>
  <r>
    <x v="17"/>
    <s v="borvörös/fehér"/>
    <x v="17"/>
  </r>
  <r>
    <x v="1"/>
    <s v="fekete"/>
    <x v="1"/>
  </r>
  <r>
    <x v="18"/>
    <s v="jerikói lonc"/>
    <x v="18"/>
  </r>
  <r>
    <x v="19"/>
    <s v="krém brülé"/>
    <x v="19"/>
  </r>
  <r>
    <x v="20"/>
    <s v="tengerészkék"/>
    <x v="20"/>
  </r>
  <r>
    <x v="21"/>
    <s v="világoskék"/>
    <x v="21"/>
  </r>
  <r>
    <x v="22"/>
    <s v="babérfa"/>
    <x v="22"/>
  </r>
  <r>
    <x v="23"/>
    <s v="bézs"/>
    <x v="23"/>
  </r>
  <r>
    <x v="24"/>
    <s v="bordó"/>
    <x v="24"/>
  </r>
  <r>
    <x v="25"/>
    <s v="kék"/>
    <x v="25"/>
  </r>
  <r>
    <x v="26"/>
    <s v="narancssárga"/>
    <x v="26"/>
  </r>
  <r>
    <x v="27"/>
    <s v="viola"/>
    <x v="27"/>
  </r>
  <r>
    <x v="28"/>
    <s v="világos zöld"/>
    <x v="28"/>
  </r>
  <r>
    <x v="29"/>
    <s v="vadász zöld"/>
    <x v="29"/>
  </r>
  <r>
    <x v="30"/>
    <s v="fekete/fekete"/>
    <x v="30"/>
  </r>
  <r>
    <x v="31"/>
    <s v="szürke/vörös"/>
    <x v="31"/>
  </r>
  <r>
    <x v="32"/>
    <s v="lime/fekete"/>
    <x v="32"/>
  </r>
  <r>
    <x v="33"/>
    <s v="tengerészkék/fukszia"/>
    <x v="33"/>
  </r>
  <r>
    <x v="34"/>
    <s v="tengerészkék/világos kék"/>
    <x v="34"/>
  </r>
  <r>
    <x v="35"/>
    <s v="tengerészkék/piros"/>
    <x v="35"/>
  </r>
  <r>
    <x v="36"/>
    <s v="királykék/fekete"/>
    <x v="36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39"/>
    <s v="fekete/rózsa arany"/>
    <x v="39"/>
  </r>
  <r>
    <x v="39"/>
    <s v="fekete/rózsa arany"/>
    <x v="39"/>
  </r>
  <r>
    <x v="39"/>
    <s v="fekete/rózsa arany"/>
    <x v="39"/>
  </r>
  <r>
    <x v="39"/>
    <s v="fekete/rózsa arany"/>
    <x v="39"/>
  </r>
  <r>
    <x v="39"/>
    <s v="fekete/rózsa arany"/>
    <x v="39"/>
  </r>
  <r>
    <x v="39"/>
    <s v="fekete/rózsa arany"/>
    <x v="39"/>
  </r>
  <r>
    <x v="39"/>
    <s v="fekete/rózsa arany"/>
    <x v="39"/>
  </r>
  <r>
    <x v="39"/>
    <s v="fekete/rózsa arany"/>
    <x v="39"/>
  </r>
  <r>
    <x v="39"/>
    <s v="fekete/rózsa arany"/>
    <x v="39"/>
  </r>
  <r>
    <x v="39"/>
    <s v="fekete/rózsa arany"/>
    <x v="39"/>
  </r>
  <r>
    <x v="39"/>
    <s v="fekete/rózsa arany"/>
    <x v="39"/>
  </r>
  <r>
    <x v="30"/>
    <s v="fekete/fekete"/>
    <x v="30"/>
  </r>
  <r>
    <x v="30"/>
    <s v="fekete/fekete"/>
    <x v="30"/>
  </r>
  <r>
    <x v="40"/>
    <s v="fekete/fényes"/>
    <x v="40"/>
  </r>
  <r>
    <x v="40"/>
    <s v="fekete/fényes"/>
    <x v="40"/>
  </r>
  <r>
    <x v="40"/>
    <s v="fekete/fényes"/>
    <x v="40"/>
  </r>
  <r>
    <x v="41"/>
    <s v="tengerészkék/fényes tengerészkék"/>
    <x v="41"/>
  </r>
  <r>
    <x v="41"/>
    <s v="tengerészkék/fényes tengerészkék"/>
    <x v="41"/>
  </r>
  <r>
    <x v="42"/>
    <s v="fekete/fényes fekete"/>
    <x v="42"/>
  </r>
  <r>
    <x v="42"/>
    <s v="fekete/fényes fekete"/>
    <x v="42"/>
  </r>
  <r>
    <x v="42"/>
    <s v="fekete/fényes fekete"/>
    <x v="42"/>
  </r>
  <r>
    <x v="43"/>
    <s v="fekete/fényes rózsa arany"/>
    <x v="43"/>
  </r>
  <r>
    <x v="43"/>
    <s v="fekete/fényes rózsa arany"/>
    <x v="43"/>
  </r>
  <r>
    <x v="43"/>
    <s v="fekete/fényes rózsa arany"/>
    <x v="43"/>
  </r>
  <r>
    <x v="42"/>
    <s v="fekete/fényes fekete"/>
    <x v="42"/>
  </r>
  <r>
    <x v="42"/>
    <s v="fekete/fényes fekete"/>
    <x v="42"/>
  </r>
  <r>
    <x v="42"/>
    <s v="fekete/fényes fekete"/>
    <x v="42"/>
  </r>
  <r>
    <x v="42"/>
    <s v="fekete/fényes fekete"/>
    <x v="42"/>
  </r>
  <r>
    <x v="42"/>
    <s v="fekete/fényes fekete"/>
    <x v="42"/>
  </r>
  <r>
    <x v="42"/>
    <s v="fekete/fényes fekete"/>
    <x v="42"/>
  </r>
  <r>
    <x v="43"/>
    <s v="fekete/fényes rózsa arany"/>
    <x v="43"/>
  </r>
  <r>
    <x v="43"/>
    <s v="fekete/fényes rózsa arany"/>
    <x v="43"/>
  </r>
  <r>
    <x v="43"/>
    <s v="fekete/fényes rózsa arany"/>
    <x v="43"/>
  </r>
  <r>
    <x v="44"/>
    <s v="fekete/fényes ezüst"/>
    <x v="44"/>
  </r>
  <r>
    <x v="44"/>
    <s v="fekete/fényes ezüst"/>
    <x v="44"/>
  </r>
  <r>
    <x v="44"/>
    <s v="fekete/fényes ezüst"/>
    <x v="44"/>
  </r>
  <r>
    <x v="41"/>
    <s v="tengerészkék/fényes tengerészkék"/>
    <x v="41"/>
  </r>
  <r>
    <x v="41"/>
    <s v="tengerészkék/fényes tengerészkék"/>
    <x v="41"/>
  </r>
  <r>
    <x v="41"/>
    <s v="tengerészkék/fényes tengerészkék"/>
    <x v="41"/>
  </r>
  <r>
    <x v="30"/>
    <s v="fekete/fekete"/>
    <x v="30"/>
  </r>
  <r>
    <x v="30"/>
    <s v="fekete/fekete"/>
    <x v="30"/>
  </r>
  <r>
    <x v="30"/>
    <s v="fekete/fekete"/>
    <x v="30"/>
  </r>
  <r>
    <x v="39"/>
    <s v="fekete/rózsa arany"/>
    <x v="39"/>
  </r>
  <r>
    <x v="39"/>
    <s v="fekete/rózsa arany"/>
    <x v="39"/>
  </r>
  <r>
    <x v="39"/>
    <s v="fekete/rózsa arany"/>
    <x v="39"/>
  </r>
  <r>
    <x v="37"/>
    <s v="fekete/ezüst"/>
    <x v="37"/>
  </r>
  <r>
    <x v="37"/>
    <s v="fekete/ezüst"/>
    <x v="37"/>
  </r>
  <r>
    <x v="37"/>
    <s v="fekete/ezüst"/>
    <x v="37"/>
  </r>
  <r>
    <x v="45"/>
    <s v="tengerészkék/tengerészkék"/>
    <x v="45"/>
  </r>
  <r>
    <x v="45"/>
    <s v="tengerészkék/tengerészkék"/>
    <x v="45"/>
  </r>
  <r>
    <x v="45"/>
    <s v="tengerészkék/tengerészkék"/>
    <x v="45"/>
  </r>
  <r>
    <x v="46"/>
    <s v="tengerészkék/rózsa arany"/>
    <x v="46"/>
  </r>
  <r>
    <x v="46"/>
    <s v="tengerészkék/rózsa arany"/>
    <x v="46"/>
  </r>
  <r>
    <x v="46"/>
    <s v="tengerészkék/rózsa arany"/>
    <x v="46"/>
  </r>
  <r>
    <x v="47"/>
    <s v="tengerészkék/ezüst"/>
    <x v="47"/>
  </r>
  <r>
    <x v="47"/>
    <s v="tengerészkék/ezüst"/>
    <x v="47"/>
  </r>
  <r>
    <x v="47"/>
    <s v="tengerészkék/ezüst"/>
    <x v="47"/>
  </r>
  <r>
    <x v="30"/>
    <s v="fekete/fekete"/>
    <x v="30"/>
  </r>
  <r>
    <x v="30"/>
    <s v="fekete/fekete"/>
    <x v="30"/>
  </r>
  <r>
    <x v="30"/>
    <s v="fekete/fekete"/>
    <x v="30"/>
  </r>
  <r>
    <x v="39"/>
    <s v="fekete/rózsa arany"/>
    <x v="39"/>
  </r>
  <r>
    <x v="39"/>
    <s v="fekete/rózsa arany"/>
    <x v="39"/>
  </r>
  <r>
    <x v="39"/>
    <s v="fekete/rózsa arany"/>
    <x v="39"/>
  </r>
  <r>
    <x v="46"/>
    <s v="tengerészkék/rózsa arany"/>
    <x v="46"/>
  </r>
  <r>
    <x v="46"/>
    <s v="tengerészkék/rózsa arany"/>
    <x v="46"/>
  </r>
  <r>
    <x v="46"/>
    <s v="tengerészkék/rózsa arany"/>
    <x v="46"/>
  </r>
  <r>
    <x v="37"/>
    <s v="fekete/ezüst"/>
    <x v="37"/>
  </r>
  <r>
    <x v="37"/>
    <s v="fekete/ezüst"/>
    <x v="37"/>
  </r>
  <r>
    <x v="37"/>
    <s v="fekete/ezüst"/>
    <x v="37"/>
  </r>
  <r>
    <x v="47"/>
    <s v="tengerészkék/ezüst"/>
    <x v="47"/>
  </r>
  <r>
    <x v="47"/>
    <s v="tengerészkék/ezüst"/>
    <x v="47"/>
  </r>
  <r>
    <x v="47"/>
    <s v="tengerészkék/ezüst"/>
    <x v="47"/>
  </r>
  <r>
    <x v="45"/>
    <s v="tengerészkék/tengerészkék"/>
    <x v="45"/>
  </r>
  <r>
    <x v="45"/>
    <s v="tengerészkék/tengerészkék"/>
    <x v="45"/>
  </r>
  <r>
    <x v="45"/>
    <s v="tengerészkék/tengerészkék"/>
    <x v="45"/>
  </r>
  <r>
    <x v="47"/>
    <s v="tengerészkék/ezüst"/>
    <x v="47"/>
  </r>
  <r>
    <x v="47"/>
    <s v="tengerészkék/ezüst"/>
    <x v="47"/>
  </r>
  <r>
    <x v="47"/>
    <s v="tengerészkék/ezüst"/>
    <x v="47"/>
  </r>
  <r>
    <x v="37"/>
    <s v="fekete/ezüst"/>
    <x v="37"/>
  </r>
  <r>
    <x v="37"/>
    <s v="fekete/ezüst"/>
    <x v="37"/>
  </r>
  <r>
    <x v="37"/>
    <s v="fekete/ezüst"/>
    <x v="37"/>
  </r>
  <r>
    <x v="47"/>
    <s v="tengerészkék/ezüst"/>
    <x v="47"/>
  </r>
  <r>
    <x v="47"/>
    <s v="tengerészkék/ezüst"/>
    <x v="47"/>
  </r>
  <r>
    <x v="47"/>
    <s v="tengerészkék/ezüst"/>
    <x v="47"/>
  </r>
  <r>
    <x v="37"/>
    <s v="fekete/ezüst"/>
    <x v="37"/>
  </r>
  <r>
    <x v="37"/>
    <s v="fekete/ezüst"/>
    <x v="37"/>
  </r>
  <r>
    <x v="37"/>
    <s v="fekete/ezüst"/>
    <x v="37"/>
  </r>
  <r>
    <x v="39"/>
    <s v="fekete/rózsa arany"/>
    <x v="39"/>
  </r>
  <r>
    <x v="39"/>
    <s v="fekete/rózsa arany"/>
    <x v="39"/>
  </r>
  <r>
    <x v="39"/>
    <s v="fekete/rózsa arany"/>
    <x v="39"/>
  </r>
  <r>
    <x v="46"/>
    <s v="tengerészkék/rózsa arany"/>
    <x v="46"/>
  </r>
  <r>
    <x v="46"/>
    <s v="tengerészkék/rózsa arany"/>
    <x v="46"/>
  </r>
  <r>
    <x v="46"/>
    <s v="tengerészkék/rózsa arany"/>
    <x v="46"/>
  </r>
  <r>
    <x v="48"/>
    <s v="zöld"/>
    <x v="2"/>
  </r>
  <r>
    <x v="48"/>
    <s v="zöld"/>
    <x v="2"/>
  </r>
  <r>
    <x v="48"/>
    <s v="zöld"/>
    <x v="2"/>
  </r>
  <r>
    <x v="48"/>
    <s v="zöld"/>
    <x v="2"/>
  </r>
  <r>
    <x v="48"/>
    <s v="zöld"/>
    <x v="2"/>
  </r>
  <r>
    <x v="48"/>
    <s v="zöld"/>
    <x v="2"/>
  </r>
  <r>
    <x v="49"/>
    <s v="koral"/>
    <x v="48"/>
  </r>
  <r>
    <x v="49"/>
    <s v="koral"/>
    <x v="48"/>
  </r>
  <r>
    <x v="49"/>
    <s v="koral"/>
    <x v="48"/>
  </r>
  <r>
    <x v="49"/>
    <s v="koral"/>
    <x v="48"/>
  </r>
  <r>
    <x v="49"/>
    <s v="koral"/>
    <x v="48"/>
  </r>
  <r>
    <x v="49"/>
    <s v="koral"/>
    <x v="4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5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26"/>
    <x v="26"/>
  </r>
  <r>
    <x v="27"/>
    <x v="27"/>
  </r>
  <r>
    <x v="28"/>
    <x v="28"/>
  </r>
  <r>
    <x v="29"/>
    <x v="29"/>
  </r>
  <r>
    <x v="30"/>
    <x v="30"/>
  </r>
  <r>
    <x v="31"/>
    <x v="31"/>
  </r>
  <r>
    <x v="32"/>
    <x v="32"/>
  </r>
  <r>
    <x v="33"/>
    <x v="33"/>
  </r>
  <r>
    <x v="34"/>
    <x v="34"/>
  </r>
  <r>
    <x v="35"/>
    <x v="35"/>
  </r>
  <r>
    <x v="36"/>
    <x v="36"/>
  </r>
  <r>
    <x v="37"/>
    <x v="37"/>
  </r>
  <r>
    <x v="38"/>
    <x v="38"/>
  </r>
  <r>
    <x v="39"/>
    <x v="39"/>
  </r>
  <r>
    <x v="40"/>
    <x v="40"/>
  </r>
  <r>
    <x v="41"/>
    <x v="41"/>
  </r>
  <r>
    <x v="42"/>
    <x v="42"/>
  </r>
  <r>
    <x v="43"/>
    <x v="43"/>
  </r>
  <r>
    <x v="44"/>
    <x v="44"/>
  </r>
  <r>
    <x v="45"/>
    <x v="45"/>
  </r>
  <r>
    <x v="46"/>
    <x v="46"/>
  </r>
  <r>
    <x v="47"/>
    <x v="47"/>
  </r>
  <r>
    <x v="48"/>
    <x v="48"/>
  </r>
  <r>
    <x v="49"/>
    <x v="49"/>
  </r>
  <r>
    <x v="50"/>
    <x v="50"/>
  </r>
  <r>
    <x v="51"/>
    <x v="51"/>
  </r>
  <r>
    <x v="52"/>
    <x v="52"/>
  </r>
  <r>
    <x v="53"/>
    <x v="53"/>
  </r>
  <r>
    <x v="54"/>
    <x v="54"/>
  </r>
  <r>
    <x v="55"/>
    <x v="55"/>
  </r>
  <r>
    <x v="56"/>
    <x v="56"/>
  </r>
  <r>
    <x v="0"/>
    <x v="0"/>
  </r>
  <r>
    <x v="1"/>
    <x v="1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26"/>
    <x v="26"/>
  </r>
  <r>
    <x v="27"/>
    <x v="27"/>
  </r>
  <r>
    <x v="28"/>
    <x v="28"/>
  </r>
  <r>
    <x v="29"/>
    <x v="29"/>
  </r>
  <r>
    <x v="30"/>
    <x v="30"/>
  </r>
  <r>
    <x v="31"/>
    <x v="31"/>
  </r>
  <r>
    <x v="32"/>
    <x v="32"/>
  </r>
  <r>
    <x v="33"/>
    <x v="33"/>
  </r>
  <r>
    <x v="34"/>
    <x v="34"/>
  </r>
  <r>
    <x v="35"/>
    <x v="35"/>
  </r>
  <r>
    <x v="36"/>
    <x v="36"/>
  </r>
  <r>
    <x v="37"/>
    <x v="37"/>
  </r>
  <r>
    <x v="38"/>
    <x v="38"/>
  </r>
  <r>
    <x v="39"/>
    <x v="39"/>
  </r>
  <r>
    <x v="40"/>
    <x v="40"/>
  </r>
  <r>
    <x v="41"/>
    <x v="41"/>
  </r>
  <r>
    <x v="42"/>
    <x v="42"/>
  </r>
  <r>
    <x v="43"/>
    <x v="43"/>
  </r>
  <r>
    <x v="44"/>
    <x v="44"/>
  </r>
  <r>
    <x v="45"/>
    <x v="45"/>
  </r>
  <r>
    <x v="46"/>
    <x v="46"/>
  </r>
  <r>
    <x v="47"/>
    <x v="47"/>
  </r>
  <r>
    <x v="48"/>
    <x v="48"/>
  </r>
  <r>
    <x v="49"/>
    <x v="49"/>
  </r>
  <r>
    <x v="50"/>
    <x v="50"/>
  </r>
  <r>
    <x v="51"/>
    <x v="51"/>
  </r>
  <r>
    <x v="52"/>
    <x v="52"/>
  </r>
  <r>
    <x v="53"/>
    <x v="53"/>
  </r>
  <r>
    <x v="54"/>
    <x v="54"/>
  </r>
  <r>
    <x v="55"/>
    <x v="55"/>
  </r>
  <r>
    <x v="56"/>
    <x v="56"/>
  </r>
  <r>
    <x v="0"/>
    <x v="0"/>
  </r>
  <r>
    <x v="1"/>
    <x v="1"/>
  </r>
  <r>
    <x v="3"/>
    <x v="3"/>
  </r>
  <r>
    <x v="4"/>
    <x v="4"/>
  </r>
  <r>
    <x v="6"/>
    <x v="6"/>
  </r>
  <r>
    <x v="7"/>
    <x v="7"/>
  </r>
  <r>
    <x v="57"/>
    <x v="57"/>
  </r>
  <r>
    <x v="57"/>
    <x v="57"/>
  </r>
  <r>
    <x v="58"/>
    <x v="58"/>
  </r>
  <r>
    <x v="59"/>
    <x v="59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8"/>
    <x v="58"/>
  </r>
  <r>
    <x v="59"/>
    <x v="59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60"/>
    <x v="60"/>
  </r>
  <r>
    <x v="61"/>
    <x v="61"/>
  </r>
  <r>
    <x v="62"/>
    <x v="62"/>
  </r>
  <r>
    <x v="63"/>
    <x v="63"/>
  </r>
  <r>
    <x v="64"/>
    <x v="64"/>
  </r>
  <r>
    <x v="65"/>
    <x v="65"/>
  </r>
  <r>
    <x v="60"/>
    <x v="60"/>
  </r>
  <r>
    <x v="61"/>
    <x v="61"/>
  </r>
  <r>
    <x v="62"/>
    <x v="62"/>
  </r>
  <r>
    <x v="63"/>
    <x v="63"/>
  </r>
  <r>
    <x v="64"/>
    <x v="64"/>
  </r>
  <r>
    <x v="65"/>
    <x v="65"/>
  </r>
  <r>
    <x v="63"/>
    <x v="63"/>
  </r>
  <r>
    <x v="64"/>
    <x v="64"/>
  </r>
  <r>
    <x v="66"/>
    <x v="66"/>
  </r>
  <r>
    <x v="67"/>
    <x v="67"/>
  </r>
  <r>
    <x v="68"/>
    <x v="68"/>
  </r>
  <r>
    <x v="69"/>
    <x v="69"/>
  </r>
  <r>
    <x v="60"/>
    <x v="60"/>
  </r>
  <r>
    <x v="61"/>
    <x v="61"/>
  </r>
  <r>
    <x v="62"/>
    <x v="62"/>
  </r>
  <r>
    <x v="63"/>
    <x v="63"/>
  </r>
  <r>
    <x v="64"/>
    <x v="64"/>
  </r>
  <r>
    <x v="65"/>
    <x v="65"/>
  </r>
  <r>
    <x v="62"/>
    <x v="62"/>
  </r>
  <r>
    <x v="69"/>
    <x v="69"/>
  </r>
  <r>
    <x v="60"/>
    <x v="60"/>
  </r>
  <r>
    <x v="61"/>
    <x v="61"/>
  </r>
  <r>
    <x v="62"/>
    <x v="62"/>
  </r>
  <r>
    <x v="63"/>
    <x v="63"/>
  </r>
  <r>
    <x v="64"/>
    <x v="64"/>
  </r>
  <r>
    <x v="60"/>
    <x v="60"/>
  </r>
  <r>
    <x v="61"/>
    <x v="61"/>
  </r>
  <r>
    <x v="62"/>
    <x v="62"/>
  </r>
  <r>
    <x v="63"/>
    <x v="63"/>
  </r>
  <r>
    <x v="64"/>
    <x v="64"/>
  </r>
  <r>
    <x v="70"/>
    <x v="70"/>
  </r>
  <r>
    <x v="71"/>
    <x v="71"/>
  </r>
  <r>
    <x v="72"/>
    <x v="72"/>
  </r>
  <r>
    <x v="73"/>
    <x v="73"/>
  </r>
  <r>
    <x v="66"/>
    <x v="66"/>
  </r>
  <r>
    <x v="70"/>
    <x v="70"/>
  </r>
  <r>
    <x v="71"/>
    <x v="71"/>
  </r>
  <r>
    <x v="72"/>
    <x v="72"/>
  </r>
  <r>
    <x v="73"/>
    <x v="73"/>
  </r>
  <r>
    <x v="66"/>
    <x v="66"/>
  </r>
  <r>
    <x v="57"/>
    <x v="57"/>
  </r>
  <r>
    <x v="57"/>
    <x v="57"/>
  </r>
  <r>
    <x v="57"/>
    <x v="57"/>
  </r>
  <r>
    <x v="57"/>
    <x v="57"/>
  </r>
  <r>
    <x v="74"/>
    <x v="74"/>
  </r>
  <r>
    <x v="75"/>
    <x v="75"/>
  </r>
  <r>
    <x v="70"/>
    <x v="70"/>
  </r>
  <r>
    <x v="70"/>
    <x v="70"/>
  </r>
  <r>
    <x v="72"/>
    <x v="72"/>
  </r>
  <r>
    <x v="70"/>
    <x v="70"/>
  </r>
  <r>
    <x v="72"/>
    <x v="72"/>
  </r>
  <r>
    <x v="70"/>
    <x v="70"/>
  </r>
  <r>
    <x v="70"/>
    <x v="70"/>
  </r>
  <r>
    <x v="57"/>
    <x v="57"/>
  </r>
  <r>
    <x v="57"/>
    <x v="57"/>
  </r>
  <r>
    <x v="57"/>
    <x v="57"/>
  </r>
  <r>
    <x v="57"/>
    <x v="57"/>
  </r>
  <r>
    <x v="57"/>
    <x v="57"/>
  </r>
  <r>
    <x v="58"/>
    <x v="58"/>
  </r>
  <r>
    <x v="59"/>
    <x v="59"/>
  </r>
  <r>
    <x v="76"/>
    <x v="76"/>
  </r>
  <r>
    <x v="58"/>
    <x v="58"/>
  </r>
  <r>
    <x v="59"/>
    <x v="59"/>
  </r>
  <r>
    <x v="76"/>
    <x v="76"/>
  </r>
  <r>
    <x v="58"/>
    <x v="58"/>
  </r>
  <r>
    <x v="59"/>
    <x v="59"/>
  </r>
  <r>
    <x v="76"/>
    <x v="76"/>
  </r>
  <r>
    <x v="58"/>
    <x v="58"/>
  </r>
  <r>
    <x v="59"/>
    <x v="59"/>
  </r>
  <r>
    <x v="76"/>
    <x v="76"/>
  </r>
  <r>
    <x v="58"/>
    <x v="58"/>
  </r>
  <r>
    <x v="59"/>
    <x v="59"/>
  </r>
  <r>
    <x v="76"/>
    <x v="76"/>
  </r>
  <r>
    <x v="58"/>
    <x v="58"/>
  </r>
  <r>
    <x v="59"/>
    <x v="59"/>
  </r>
  <r>
    <x v="76"/>
    <x v="76"/>
  </r>
  <r>
    <x v="58"/>
    <x v="58"/>
  </r>
  <r>
    <x v="59"/>
    <x v="59"/>
  </r>
  <r>
    <x v="76"/>
    <x v="76"/>
  </r>
  <r>
    <x v="58"/>
    <x v="58"/>
  </r>
  <r>
    <x v="59"/>
    <x v="59"/>
  </r>
  <r>
    <x v="76"/>
    <x v="76"/>
  </r>
  <r>
    <x v="58"/>
    <x v="58"/>
  </r>
  <r>
    <x v="59"/>
    <x v="59"/>
  </r>
  <r>
    <x v="76"/>
    <x v="76"/>
  </r>
  <r>
    <x v="58"/>
    <x v="58"/>
  </r>
  <r>
    <x v="59"/>
    <x v="59"/>
  </r>
  <r>
    <x v="76"/>
    <x v="76"/>
  </r>
  <r>
    <x v="77"/>
    <x v="77"/>
  </r>
  <r>
    <x v="58"/>
    <x v="58"/>
  </r>
  <r>
    <x v="59"/>
    <x v="59"/>
  </r>
  <r>
    <x v="76"/>
    <x v="76"/>
  </r>
  <r>
    <x v="78"/>
    <x v="78"/>
  </r>
  <r>
    <x v="79"/>
    <x v="79"/>
  </r>
  <r>
    <x v="80"/>
    <x v="80"/>
  </r>
  <r>
    <x v="58"/>
    <x v="58"/>
  </r>
  <r>
    <x v="59"/>
    <x v="59"/>
  </r>
  <r>
    <x v="76"/>
    <x v="76"/>
  </r>
  <r>
    <x v="80"/>
    <x v="80"/>
  </r>
  <r>
    <x v="58"/>
    <x v="58"/>
  </r>
  <r>
    <x v="59"/>
    <x v="59"/>
  </r>
  <r>
    <x v="76"/>
    <x v="76"/>
  </r>
  <r>
    <x v="81"/>
    <x v="81"/>
  </r>
  <r>
    <x v="82"/>
    <x v="82"/>
  </r>
  <r>
    <x v="83"/>
    <x v="83"/>
  </r>
  <r>
    <x v="84"/>
    <x v="84"/>
  </r>
  <r>
    <x v="85"/>
    <x v="85"/>
  </r>
  <r>
    <x v="86"/>
    <x v="86"/>
  </r>
  <r>
    <x v="87"/>
    <x v="87"/>
  </r>
  <r>
    <x v="88"/>
    <x v="88"/>
  </r>
  <r>
    <x v="89"/>
    <x v="89"/>
  </r>
  <r>
    <x v="90"/>
    <x v="90"/>
  </r>
  <r>
    <x v="91"/>
    <x v="91"/>
  </r>
  <r>
    <x v="92"/>
    <x v="92"/>
  </r>
  <r>
    <x v="93"/>
    <x v="93"/>
  </r>
  <r>
    <x v="81"/>
    <x v="81"/>
  </r>
  <r>
    <x v="82"/>
    <x v="82"/>
  </r>
  <r>
    <x v="83"/>
    <x v="83"/>
  </r>
  <r>
    <x v="84"/>
    <x v="84"/>
  </r>
  <r>
    <x v="85"/>
    <x v="85"/>
  </r>
  <r>
    <x v="86"/>
    <x v="86"/>
  </r>
  <r>
    <x v="87"/>
    <x v="87"/>
  </r>
  <r>
    <x v="88"/>
    <x v="88"/>
  </r>
  <r>
    <x v="89"/>
    <x v="89"/>
  </r>
  <r>
    <x v="90"/>
    <x v="90"/>
  </r>
  <r>
    <x v="91"/>
    <x v="91"/>
  </r>
  <r>
    <x v="92"/>
    <x v="92"/>
  </r>
  <r>
    <x v="93"/>
    <x v="93"/>
  </r>
  <r>
    <x v="81"/>
    <x v="81"/>
  </r>
  <r>
    <x v="82"/>
    <x v="82"/>
  </r>
  <r>
    <x v="83"/>
    <x v="83"/>
  </r>
  <r>
    <x v="84"/>
    <x v="84"/>
  </r>
  <r>
    <x v="85"/>
    <x v="85"/>
  </r>
  <r>
    <x v="86"/>
    <x v="86"/>
  </r>
  <r>
    <x v="87"/>
    <x v="87"/>
  </r>
  <r>
    <x v="88"/>
    <x v="88"/>
  </r>
  <r>
    <x v="89"/>
    <x v="89"/>
  </r>
  <r>
    <x v="90"/>
    <x v="90"/>
  </r>
  <r>
    <x v="91"/>
    <x v="91"/>
  </r>
  <r>
    <x v="92"/>
    <x v="92"/>
  </r>
  <r>
    <x v="81"/>
    <x v="81"/>
  </r>
  <r>
    <x v="82"/>
    <x v="82"/>
  </r>
  <r>
    <x v="83"/>
    <x v="83"/>
  </r>
  <r>
    <x v="84"/>
    <x v="84"/>
  </r>
  <r>
    <x v="85"/>
    <x v="85"/>
  </r>
  <r>
    <x v="86"/>
    <x v="86"/>
  </r>
  <r>
    <x v="87"/>
    <x v="87"/>
  </r>
  <r>
    <x v="88"/>
    <x v="88"/>
  </r>
  <r>
    <x v="89"/>
    <x v="89"/>
  </r>
  <r>
    <x v="90"/>
    <x v="90"/>
  </r>
  <r>
    <x v="91"/>
    <x v="91"/>
  </r>
  <r>
    <x v="92"/>
    <x v="92"/>
  </r>
  <r>
    <x v="93"/>
    <x v="93"/>
  </r>
  <r>
    <x v="94"/>
    <x v="94"/>
  </r>
  <r>
    <x v="80"/>
    <x v="80"/>
  </r>
  <r>
    <x v="58"/>
    <x v="58"/>
  </r>
  <r>
    <x v="59"/>
    <x v="59"/>
  </r>
  <r>
    <x v="76"/>
    <x v="76"/>
  </r>
  <r>
    <x v="77"/>
    <x v="77"/>
  </r>
  <r>
    <x v="95"/>
    <x v="95"/>
  </r>
  <r>
    <x v="96"/>
    <x v="96"/>
  </r>
  <r>
    <x v="94"/>
    <x v="94"/>
  </r>
  <r>
    <x v="80"/>
    <x v="80"/>
  </r>
  <r>
    <x v="58"/>
    <x v="58"/>
  </r>
  <r>
    <x v="59"/>
    <x v="59"/>
  </r>
  <r>
    <x v="76"/>
    <x v="76"/>
  </r>
  <r>
    <x v="77"/>
    <x v="77"/>
  </r>
  <r>
    <x v="95"/>
    <x v="95"/>
  </r>
  <r>
    <x v="96"/>
    <x v="96"/>
  </r>
  <r>
    <x v="80"/>
    <x v="80"/>
  </r>
  <r>
    <x v="58"/>
    <x v="58"/>
  </r>
  <r>
    <x v="59"/>
    <x v="59"/>
  </r>
  <r>
    <x v="76"/>
    <x v="76"/>
  </r>
  <r>
    <x v="77"/>
    <x v="77"/>
  </r>
  <r>
    <x v="95"/>
    <x v="95"/>
  </r>
  <r>
    <x v="80"/>
    <x v="80"/>
  </r>
  <r>
    <x v="58"/>
    <x v="58"/>
  </r>
  <r>
    <x v="59"/>
    <x v="59"/>
  </r>
  <r>
    <x v="76"/>
    <x v="76"/>
  </r>
  <r>
    <x v="77"/>
    <x v="77"/>
  </r>
  <r>
    <x v="95"/>
    <x v="95"/>
  </r>
  <r>
    <x v="80"/>
    <x v="80"/>
  </r>
  <r>
    <x v="58"/>
    <x v="58"/>
  </r>
  <r>
    <x v="59"/>
    <x v="59"/>
  </r>
  <r>
    <x v="76"/>
    <x v="76"/>
  </r>
  <r>
    <x v="77"/>
    <x v="77"/>
  </r>
  <r>
    <x v="95"/>
    <x v="95"/>
  </r>
  <r>
    <x v="80"/>
    <x v="80"/>
  </r>
  <r>
    <x v="58"/>
    <x v="58"/>
  </r>
  <r>
    <x v="59"/>
    <x v="59"/>
  </r>
  <r>
    <x v="76"/>
    <x v="76"/>
  </r>
  <r>
    <x v="77"/>
    <x v="77"/>
  </r>
  <r>
    <x v="95"/>
    <x v="95"/>
  </r>
  <r>
    <x v="57"/>
    <x v="57"/>
  </r>
  <r>
    <x v="57"/>
    <x v="57"/>
  </r>
  <r>
    <x v="57"/>
    <x v="57"/>
  </r>
  <r>
    <x v="58"/>
    <x v="58"/>
  </r>
  <r>
    <x v="76"/>
    <x v="76"/>
  </r>
  <r>
    <x v="59"/>
    <x v="59"/>
  </r>
  <r>
    <x v="58"/>
    <x v="58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79"/>
    <x v="79"/>
  </r>
  <r>
    <x v="79"/>
    <x v="79"/>
  </r>
  <r>
    <x v="79"/>
    <x v="79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97"/>
  </r>
  <r>
    <x v="64"/>
    <x v="64"/>
  </r>
  <r>
    <x v="60"/>
    <x v="60"/>
  </r>
  <r>
    <x v="61"/>
    <x v="61"/>
  </r>
  <r>
    <x v="62"/>
    <x v="62"/>
  </r>
  <r>
    <x v="63"/>
    <x v="63"/>
  </r>
  <r>
    <x v="64"/>
    <x v="64"/>
  </r>
  <r>
    <x v="63"/>
    <x v="63"/>
  </r>
  <r>
    <x v="62"/>
    <x v="62"/>
  </r>
  <r>
    <x v="61"/>
    <x v="61"/>
  </r>
  <r>
    <x v="60"/>
    <x v="60"/>
  </r>
  <r>
    <x v="61"/>
    <x v="61"/>
  </r>
  <r>
    <x v="62"/>
    <x v="62"/>
  </r>
  <r>
    <x v="63"/>
    <x v="63"/>
  </r>
  <r>
    <x v="64"/>
    <x v="64"/>
  </r>
  <r>
    <x v="65"/>
    <x v="65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97"/>
    <x v="98"/>
  </r>
  <r>
    <x v="79"/>
    <x v="79"/>
  </r>
  <r>
    <x v="97"/>
    <x v="98"/>
  </r>
  <r>
    <x v="79"/>
    <x v="79"/>
  </r>
  <r>
    <x v="97"/>
    <x v="98"/>
  </r>
  <r>
    <x v="79"/>
    <x v="79"/>
  </r>
  <r>
    <x v="97"/>
    <x v="98"/>
  </r>
  <r>
    <x v="79"/>
    <x v="79"/>
  </r>
  <r>
    <x v="79"/>
    <x v="79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98"/>
    <x v="99"/>
  </r>
  <r>
    <x v="57"/>
    <x v="57"/>
  </r>
  <r>
    <x v="57"/>
    <x v="57"/>
  </r>
  <r>
    <x v="57"/>
    <x v="57"/>
  </r>
  <r>
    <x v="57"/>
    <x v="57"/>
  </r>
  <r>
    <x v="57"/>
    <x v="57"/>
  </r>
  <r>
    <x v="59"/>
    <x v="59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81"/>
    <x v="81"/>
  </r>
  <r>
    <x v="82"/>
    <x v="82"/>
  </r>
  <r>
    <x v="83"/>
    <x v="83"/>
  </r>
  <r>
    <x v="84"/>
    <x v="84"/>
  </r>
  <r>
    <x v="85"/>
    <x v="85"/>
  </r>
  <r>
    <x v="86"/>
    <x v="86"/>
  </r>
  <r>
    <x v="87"/>
    <x v="87"/>
  </r>
  <r>
    <x v="88"/>
    <x v="88"/>
  </r>
  <r>
    <x v="89"/>
    <x v="89"/>
  </r>
  <r>
    <x v="90"/>
    <x v="90"/>
  </r>
  <r>
    <x v="91"/>
    <x v="91"/>
  </r>
  <r>
    <x v="92"/>
    <x v="92"/>
  </r>
  <r>
    <x v="93"/>
    <x v="93"/>
  </r>
  <r>
    <x v="81"/>
    <x v="81"/>
  </r>
  <r>
    <x v="82"/>
    <x v="82"/>
  </r>
  <r>
    <x v="83"/>
    <x v="83"/>
  </r>
  <r>
    <x v="84"/>
    <x v="84"/>
  </r>
  <r>
    <x v="85"/>
    <x v="85"/>
  </r>
  <r>
    <x v="86"/>
    <x v="86"/>
  </r>
  <r>
    <x v="87"/>
    <x v="87"/>
  </r>
  <r>
    <x v="88"/>
    <x v="88"/>
  </r>
  <r>
    <x v="89"/>
    <x v="89"/>
  </r>
  <r>
    <x v="90"/>
    <x v="90"/>
  </r>
  <r>
    <x v="91"/>
    <x v="91"/>
  </r>
  <r>
    <x v="92"/>
    <x v="92"/>
  </r>
  <r>
    <x v="63"/>
    <x v="63"/>
  </r>
  <r>
    <x v="64"/>
    <x v="64"/>
  </r>
  <r>
    <x v="65"/>
    <x v="65"/>
  </r>
  <r>
    <x v="99"/>
    <x v="100"/>
  </r>
  <r>
    <x v="100"/>
    <x v="101"/>
  </r>
  <r>
    <x v="101"/>
    <x v="102"/>
  </r>
  <r>
    <x v="102"/>
    <x v="103"/>
  </r>
  <r>
    <x v="103"/>
    <x v="104"/>
  </r>
  <r>
    <x v="63"/>
    <x v="63"/>
  </r>
  <r>
    <x v="64"/>
    <x v="64"/>
  </r>
  <r>
    <x v="65"/>
    <x v="65"/>
  </r>
  <r>
    <x v="99"/>
    <x v="100"/>
  </r>
  <r>
    <x v="100"/>
    <x v="101"/>
  </r>
  <r>
    <x v="101"/>
    <x v="102"/>
  </r>
  <r>
    <x v="102"/>
    <x v="103"/>
  </r>
  <r>
    <x v="103"/>
    <x v="104"/>
  </r>
  <r>
    <x v="104"/>
    <x v="105"/>
  </r>
  <r>
    <x v="63"/>
    <x v="63"/>
  </r>
  <r>
    <x v="64"/>
    <x v="64"/>
  </r>
  <r>
    <x v="65"/>
    <x v="65"/>
  </r>
  <r>
    <x v="99"/>
    <x v="100"/>
  </r>
  <r>
    <x v="100"/>
    <x v="101"/>
  </r>
  <r>
    <x v="101"/>
    <x v="102"/>
  </r>
  <r>
    <x v="102"/>
    <x v="103"/>
  </r>
  <r>
    <x v="103"/>
    <x v="104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8"/>
    <x v="58"/>
  </r>
  <r>
    <x v="59"/>
    <x v="59"/>
  </r>
  <r>
    <x v="76"/>
    <x v="76"/>
  </r>
  <r>
    <x v="77"/>
    <x v="77"/>
  </r>
  <r>
    <x v="95"/>
    <x v="95"/>
  </r>
  <r>
    <x v="58"/>
    <x v="58"/>
  </r>
  <r>
    <x v="59"/>
    <x v="59"/>
  </r>
  <r>
    <x v="76"/>
    <x v="76"/>
  </r>
  <r>
    <x v="77"/>
    <x v="77"/>
  </r>
  <r>
    <x v="95"/>
    <x v="95"/>
  </r>
  <r>
    <x v="105"/>
    <x v="106"/>
  </r>
  <r>
    <x v="106"/>
    <x v="107"/>
  </r>
  <r>
    <x v="107"/>
    <x v="108"/>
  </r>
  <r>
    <x v="108"/>
    <x v="109"/>
  </r>
  <r>
    <x v="109"/>
    <x v="110"/>
  </r>
  <r>
    <x v="110"/>
    <x v="111"/>
  </r>
  <r>
    <x v="111"/>
    <x v="112"/>
  </r>
  <r>
    <x v="112"/>
    <x v="113"/>
  </r>
  <r>
    <x v="113"/>
    <x v="114"/>
  </r>
  <r>
    <x v="114"/>
    <x v="115"/>
  </r>
  <r>
    <x v="105"/>
    <x v="106"/>
  </r>
  <r>
    <x v="106"/>
    <x v="107"/>
  </r>
  <r>
    <x v="107"/>
    <x v="108"/>
  </r>
  <r>
    <x v="108"/>
    <x v="109"/>
  </r>
  <r>
    <x v="109"/>
    <x v="110"/>
  </r>
  <r>
    <x v="110"/>
    <x v="111"/>
  </r>
  <r>
    <x v="111"/>
    <x v="112"/>
  </r>
  <r>
    <x v="112"/>
    <x v="113"/>
  </r>
  <r>
    <x v="113"/>
    <x v="114"/>
  </r>
  <r>
    <x v="114"/>
    <x v="115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94"/>
    <x v="94"/>
  </r>
  <r>
    <x v="80"/>
    <x v="80"/>
  </r>
  <r>
    <x v="58"/>
    <x v="58"/>
  </r>
  <r>
    <x v="59"/>
    <x v="59"/>
  </r>
  <r>
    <x v="76"/>
    <x v="76"/>
  </r>
  <r>
    <x v="77"/>
    <x v="77"/>
  </r>
  <r>
    <x v="95"/>
    <x v="95"/>
  </r>
  <r>
    <x v="94"/>
    <x v="94"/>
  </r>
  <r>
    <x v="80"/>
    <x v="80"/>
  </r>
  <r>
    <x v="58"/>
    <x v="58"/>
  </r>
  <r>
    <x v="59"/>
    <x v="59"/>
  </r>
  <r>
    <x v="76"/>
    <x v="76"/>
  </r>
  <r>
    <x v="77"/>
    <x v="77"/>
  </r>
  <r>
    <x v="95"/>
    <x v="95"/>
  </r>
  <r>
    <x v="94"/>
    <x v="94"/>
  </r>
  <r>
    <x v="80"/>
    <x v="80"/>
  </r>
  <r>
    <x v="58"/>
    <x v="58"/>
  </r>
  <r>
    <x v="59"/>
    <x v="59"/>
  </r>
  <r>
    <x v="76"/>
    <x v="76"/>
  </r>
  <r>
    <x v="77"/>
    <x v="77"/>
  </r>
  <r>
    <x v="95"/>
    <x v="95"/>
  </r>
  <r>
    <x v="81"/>
    <x v="81"/>
  </r>
  <r>
    <x v="82"/>
    <x v="82"/>
  </r>
  <r>
    <x v="83"/>
    <x v="83"/>
  </r>
  <r>
    <x v="84"/>
    <x v="84"/>
  </r>
  <r>
    <x v="85"/>
    <x v="85"/>
  </r>
  <r>
    <x v="86"/>
    <x v="86"/>
  </r>
  <r>
    <x v="87"/>
    <x v="87"/>
  </r>
  <r>
    <x v="88"/>
    <x v="88"/>
  </r>
  <r>
    <x v="89"/>
    <x v="89"/>
  </r>
  <r>
    <x v="90"/>
    <x v="90"/>
  </r>
  <r>
    <x v="91"/>
    <x v="91"/>
  </r>
  <r>
    <x v="92"/>
    <x v="92"/>
  </r>
  <r>
    <x v="93"/>
    <x v="93"/>
  </r>
  <r>
    <x v="81"/>
    <x v="81"/>
  </r>
  <r>
    <x v="82"/>
    <x v="82"/>
  </r>
  <r>
    <x v="83"/>
    <x v="83"/>
  </r>
  <r>
    <x v="84"/>
    <x v="84"/>
  </r>
  <r>
    <x v="85"/>
    <x v="85"/>
  </r>
  <r>
    <x v="86"/>
    <x v="86"/>
  </r>
  <r>
    <x v="87"/>
    <x v="87"/>
  </r>
  <r>
    <x v="88"/>
    <x v="88"/>
  </r>
  <r>
    <x v="89"/>
    <x v="89"/>
  </r>
  <r>
    <x v="90"/>
    <x v="90"/>
  </r>
  <r>
    <x v="91"/>
    <x v="91"/>
  </r>
  <r>
    <x v="92"/>
    <x v="92"/>
  </r>
  <r>
    <x v="93"/>
    <x v="93"/>
  </r>
  <r>
    <x v="115"/>
    <x v="116"/>
  </r>
  <r>
    <x v="116"/>
    <x v="117"/>
  </r>
  <r>
    <x v="117"/>
    <x v="118"/>
  </r>
  <r>
    <x v="118"/>
    <x v="119"/>
  </r>
  <r>
    <x v="119"/>
    <x v="120"/>
  </r>
  <r>
    <x v="120"/>
    <x v="121"/>
  </r>
  <r>
    <x v="121"/>
    <x v="122"/>
  </r>
  <r>
    <x v="122"/>
    <x v="123"/>
  </r>
  <r>
    <x v="94"/>
    <x v="94"/>
  </r>
  <r>
    <x v="80"/>
    <x v="80"/>
  </r>
  <r>
    <x v="58"/>
    <x v="58"/>
  </r>
  <r>
    <x v="94"/>
    <x v="94"/>
  </r>
  <r>
    <x v="80"/>
    <x v="80"/>
  </r>
  <r>
    <x v="58"/>
    <x v="58"/>
  </r>
  <r>
    <x v="59"/>
    <x v="59"/>
  </r>
  <r>
    <x v="76"/>
    <x v="76"/>
  </r>
  <r>
    <x v="77"/>
    <x v="77"/>
  </r>
  <r>
    <x v="95"/>
    <x v="95"/>
  </r>
  <r>
    <x v="94"/>
    <x v="94"/>
  </r>
  <r>
    <x v="80"/>
    <x v="80"/>
  </r>
  <r>
    <x v="58"/>
    <x v="58"/>
  </r>
  <r>
    <x v="59"/>
    <x v="59"/>
  </r>
  <r>
    <x v="76"/>
    <x v="76"/>
  </r>
  <r>
    <x v="77"/>
    <x v="77"/>
  </r>
  <r>
    <x v="95"/>
    <x v="95"/>
  </r>
  <r>
    <x v="94"/>
    <x v="94"/>
  </r>
  <r>
    <x v="80"/>
    <x v="80"/>
  </r>
  <r>
    <x v="58"/>
    <x v="58"/>
  </r>
  <r>
    <x v="59"/>
    <x v="59"/>
  </r>
  <r>
    <x v="76"/>
    <x v="76"/>
  </r>
  <r>
    <x v="77"/>
    <x v="77"/>
  </r>
  <r>
    <x v="95"/>
    <x v="95"/>
  </r>
  <r>
    <x v="57"/>
    <x v="57"/>
  </r>
  <r>
    <x v="57"/>
    <x v="5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3"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1"/>
    <s v="Western lófelszerelés"/>
    <x v="0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2"/>
    <s v="Western nyereg kiegészítők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2"/>
    <s v="Western nyereg kiegészítők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4"/>
    <s v="Western kantár és kiegészítői"/>
    <x v="6"/>
    <s v="Western kantárszár"/>
    <m/>
  </r>
  <r>
    <x v="0"/>
    <s v="Western felszerelés"/>
    <x v="1"/>
    <s v="Western lófelszerelés"/>
    <x v="4"/>
    <s v="Western kantár és kiegészítői"/>
    <x v="6"/>
    <s v="Western kantárszár"/>
    <m/>
  </r>
  <r>
    <x v="0"/>
    <s v="Western felszerelés"/>
    <x v="1"/>
    <s v="Western lófelszerelés"/>
    <x v="4"/>
    <s v="Western kantár és kiegészítői"/>
    <x v="6"/>
    <s v="Western kantárszár"/>
    <m/>
  </r>
  <r>
    <x v="0"/>
    <s v="Western felszerelés"/>
    <x v="1"/>
    <s v="Western lófelszerelés"/>
    <x v="4"/>
    <s v="Western kantár és kiegészítői"/>
    <x v="6"/>
    <s v="Western kantárszár"/>
    <m/>
  </r>
  <r>
    <x v="0"/>
    <s v="Western felszerelés"/>
    <x v="1"/>
    <s v="Western lófelszerelés"/>
    <x v="4"/>
    <s v="Western kantár és kiegészítői"/>
    <x v="6"/>
    <s v="Western kantárszár"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6"/>
    <s v="Western kantársz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4"/>
    <s v="Western kantár és kiegészítői"/>
    <x v="6"/>
    <s v="Western kantárszár"/>
    <m/>
  </r>
  <r>
    <x v="0"/>
    <s v="Western felszerelés"/>
    <x v="1"/>
    <s v="Western lófelszerelés"/>
    <x v="4"/>
    <s v="Western kantár és kiegészítői"/>
    <x v="6"/>
    <s v="Western kantársz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4"/>
    <s v="Western kantár és kiegészítői"/>
    <x v="6"/>
    <s v="Western kantársz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1"/>
    <s v="Western nyereg és tartozékai"/>
    <x v="2"/>
    <s v="Western nyereg kiegészítők"/>
    <m/>
  </r>
  <r>
    <x v="0"/>
    <s v="Western felszerelés"/>
    <x v="1"/>
    <s v="Western lófelszerelés"/>
    <x v="1"/>
    <s v="Western nyereg és tartozékai"/>
    <x v="2"/>
    <s v="Western nyereg kiegészítők"/>
    <m/>
  </r>
  <r>
    <x v="0"/>
    <s v="Western felszerelés"/>
    <x v="1"/>
    <s v="Western lófelszerelés"/>
    <x v="1"/>
    <s v="Western nyereg és tartozékai"/>
    <x v="2"/>
    <s v="Western nyereg kiegészítők"/>
    <m/>
  </r>
  <r>
    <x v="0"/>
    <s v="Western felszerelés"/>
    <x v="1"/>
    <s v="Western lófelszerelés"/>
    <x v="1"/>
    <s v="Western nyereg és tartozékai"/>
    <x v="2"/>
    <s v="Western nyereg kiegészítők"/>
    <m/>
  </r>
  <r>
    <x v="0"/>
    <s v="Western felszerelés"/>
    <x v="1"/>
    <s v="Western lófelszerelés"/>
    <x v="1"/>
    <s v="Western nyereg és tartozékai"/>
    <x v="2"/>
    <s v="Western nyereg kiegészítők"/>
    <m/>
  </r>
  <r>
    <x v="0"/>
    <s v="Western felszerelés"/>
    <x v="1"/>
    <s v="Western lófelszerelés"/>
    <x v="1"/>
    <s v="Western nyereg és tartozékai"/>
    <x v="2"/>
    <s v="Western nyereg kiegészítők"/>
    <m/>
  </r>
  <r>
    <x v="0"/>
    <s v="Western felszerelés"/>
    <x v="1"/>
    <s v="Western lófelszerelés"/>
    <x v="1"/>
    <s v="Western nyereg és tartozékai"/>
    <x v="8"/>
    <s v="Western nyeregemelő"/>
    <m/>
  </r>
  <r>
    <x v="0"/>
    <s v="Western felszerelés"/>
    <x v="1"/>
    <s v="Western lófelszerelés"/>
    <x v="1"/>
    <s v="Western nyereg és tartozékai"/>
    <x v="8"/>
    <s v="Western nyeregemelő"/>
    <m/>
  </r>
  <r>
    <x v="0"/>
    <s v="Western felszerelés"/>
    <x v="1"/>
    <s v="Western lófelszerelés"/>
    <x v="1"/>
    <s v="Western nyereg és tartozékai"/>
    <x v="8"/>
    <s v="Western nyeregemelő"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1"/>
    <s v="Western lófelszerelés"/>
    <x v="1"/>
    <s v="Western nyereg és tartozékai"/>
    <x v="9"/>
    <s v="Western nyeregtáska"/>
    <m/>
  </r>
  <r>
    <x v="0"/>
    <s v="Western felszerelés"/>
    <x v="1"/>
    <s v="Western lófelszerelés"/>
    <x v="1"/>
    <s v="Western nyereg és tartozékai"/>
    <x v="9"/>
    <s v="Western nyeregtáska"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F2C17E-C0DD-4081-9C97-4464C7EFFD5C}" name="PivotTable4" cacheId="17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21" firstHeaderRow="1" firstDataRow="1" firstDataCol="4"/>
  <pivotFields count="9"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12">
        <item x="0"/>
        <item x="6"/>
        <item x="4"/>
        <item x="8"/>
        <item x="5"/>
        <item x="7"/>
        <item x="10"/>
        <item x="1"/>
        <item x="2"/>
        <item x="3"/>
        <item x="9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11">
        <item x="0"/>
        <item x="4"/>
        <item x="7"/>
        <item x="6"/>
        <item x="3"/>
        <item x="5"/>
        <item x="2"/>
        <item x="1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</pivotFields>
  <rowFields count="4">
    <field x="0"/>
    <field x="2"/>
    <field x="4"/>
    <field x="6"/>
  </rowFields>
  <rowItems count="20">
    <i>
      <x/>
      <x/>
      <x/>
      <x v="7"/>
    </i>
    <i r="2">
      <x v="2"/>
      <x v="2"/>
    </i>
    <i r="3">
      <x v="3"/>
    </i>
    <i r="2">
      <x v="3"/>
      <x/>
    </i>
    <i r="2">
      <x v="4"/>
      <x/>
    </i>
    <i r="2">
      <x v="7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2">
      <x v="8"/>
      <x/>
    </i>
    <i r="2">
      <x v="10"/>
      <x/>
    </i>
    <i r="1">
      <x v="1"/>
      <x/>
      <x/>
    </i>
    <i r="2">
      <x v="1"/>
      <x/>
    </i>
    <i r="2">
      <x v="5"/>
      <x/>
    </i>
    <i r="2">
      <x v="6"/>
      <x/>
    </i>
    <i r="2">
      <x v="9"/>
      <x/>
    </i>
    <i>
      <x v="1"/>
      <x v="2"/>
      <x v="11"/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0064C9-1BBA-4E5D-94DE-EBDA3921426F}" name="PivotTable4" cacheId="0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colorOriginalName">
  <location ref="A1:B51" firstHeaderRow="1" firstDataRow="1" firstDataCol="2"/>
  <pivotFields count="3">
    <pivotField axis="axisRow" outline="0" showAll="0" defaultSubtotal="0">
      <items count="50">
        <item x="0"/>
        <item x="23"/>
        <item x="1"/>
        <item x="30"/>
        <item x="42"/>
        <item x="39"/>
        <item x="43"/>
        <item x="40"/>
        <item x="37"/>
        <item x="44"/>
        <item x="25"/>
        <item x="38"/>
        <item x="24"/>
        <item x="49"/>
        <item x="19"/>
        <item x="22"/>
        <item x="4"/>
        <item x="5"/>
        <item x="2"/>
        <item x="6"/>
        <item x="31"/>
        <item x="7"/>
        <item x="18"/>
        <item x="29"/>
        <item x="28"/>
        <item x="32"/>
        <item x="20"/>
        <item x="8"/>
        <item x="33"/>
        <item x="34"/>
        <item x="45"/>
        <item x="41"/>
        <item x="35"/>
        <item x="46"/>
        <item x="47"/>
        <item x="9"/>
        <item x="26"/>
        <item x="48"/>
        <item x="10"/>
        <item x="11"/>
        <item x="36"/>
        <item x="12"/>
        <item x="13"/>
        <item x="14"/>
        <item x="15"/>
        <item x="21"/>
        <item x="27"/>
        <item x="16"/>
        <item x="17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49">
        <item x="0"/>
        <item x="23"/>
        <item x="24"/>
        <item x="1"/>
        <item x="37"/>
        <item x="30"/>
        <item x="13"/>
        <item x="12"/>
        <item x="25"/>
        <item x="11"/>
        <item x="10"/>
        <item x="36"/>
        <item x="32"/>
        <item x="26"/>
        <item x="3"/>
        <item x="20"/>
        <item x="33"/>
        <item x="35"/>
        <item x="34"/>
        <item x="29"/>
        <item x="2"/>
        <item x="4"/>
        <item x="5"/>
        <item x="6"/>
        <item x="7"/>
        <item x="8"/>
        <item x="9"/>
        <item x="14"/>
        <item x="15"/>
        <item x="16"/>
        <item x="17"/>
        <item x="18"/>
        <item x="19"/>
        <item x="21"/>
        <item x="22"/>
        <item x="27"/>
        <item x="28"/>
        <item x="31"/>
        <item x="38"/>
        <item x="39"/>
        <item x="40"/>
        <item x="41"/>
        <item x="42"/>
        <item x="43"/>
        <item x="44"/>
        <item x="45"/>
        <item x="46"/>
        <item x="47"/>
        <item x="4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2"/>
  </rowFields>
  <rowItems count="50">
    <i>
      <x/>
      <x/>
    </i>
    <i>
      <x v="1"/>
      <x v="1"/>
    </i>
    <i>
      <x v="2"/>
      <x v="3"/>
    </i>
    <i>
      <x v="3"/>
      <x v="5"/>
    </i>
    <i>
      <x v="4"/>
      <x v="42"/>
    </i>
    <i>
      <x v="5"/>
      <x v="39"/>
    </i>
    <i>
      <x v="6"/>
      <x v="43"/>
    </i>
    <i>
      <x v="7"/>
      <x v="40"/>
    </i>
    <i>
      <x v="8"/>
      <x v="4"/>
    </i>
    <i>
      <x v="9"/>
      <x v="44"/>
    </i>
    <i>
      <x v="10"/>
      <x v="8"/>
    </i>
    <i>
      <x v="11"/>
      <x v="38"/>
    </i>
    <i>
      <x v="12"/>
      <x v="2"/>
    </i>
    <i>
      <x v="13"/>
      <x v="48"/>
    </i>
    <i>
      <x v="14"/>
      <x v="32"/>
    </i>
    <i>
      <x v="15"/>
      <x v="34"/>
    </i>
    <i>
      <x v="16"/>
      <x v="21"/>
    </i>
    <i>
      <x v="17"/>
      <x v="22"/>
    </i>
    <i>
      <x v="18"/>
      <x v="20"/>
    </i>
    <i>
      <x v="19"/>
      <x v="23"/>
    </i>
    <i>
      <x v="20"/>
      <x v="37"/>
    </i>
    <i>
      <x v="21"/>
      <x v="24"/>
    </i>
    <i>
      <x v="22"/>
      <x v="31"/>
    </i>
    <i>
      <x v="23"/>
      <x v="19"/>
    </i>
    <i>
      <x v="24"/>
      <x v="36"/>
    </i>
    <i>
      <x v="25"/>
      <x v="12"/>
    </i>
    <i>
      <x v="26"/>
      <x v="15"/>
    </i>
    <i>
      <x v="27"/>
      <x v="25"/>
    </i>
    <i>
      <x v="28"/>
      <x v="16"/>
    </i>
    <i>
      <x v="29"/>
      <x v="18"/>
    </i>
    <i>
      <x v="30"/>
      <x v="45"/>
    </i>
    <i>
      <x v="31"/>
      <x v="41"/>
    </i>
    <i>
      <x v="32"/>
      <x v="17"/>
    </i>
    <i>
      <x v="33"/>
      <x v="46"/>
    </i>
    <i>
      <x v="34"/>
      <x v="47"/>
    </i>
    <i>
      <x v="35"/>
      <x v="26"/>
    </i>
    <i>
      <x v="36"/>
      <x v="13"/>
    </i>
    <i>
      <x v="37"/>
      <x v="20"/>
    </i>
    <i>
      <x v="38"/>
      <x v="10"/>
    </i>
    <i>
      <x v="39"/>
      <x v="9"/>
    </i>
    <i>
      <x v="40"/>
      <x v="11"/>
    </i>
    <i>
      <x v="41"/>
      <x v="7"/>
    </i>
    <i>
      <x v="42"/>
      <x v="6"/>
    </i>
    <i>
      <x v="43"/>
      <x v="27"/>
    </i>
    <i>
      <x v="44"/>
      <x v="28"/>
    </i>
    <i>
      <x v="45"/>
      <x v="33"/>
    </i>
    <i>
      <x v="46"/>
      <x v="35"/>
    </i>
    <i>
      <x v="47"/>
      <x v="29"/>
    </i>
    <i>
      <x v="48"/>
      <x v="30"/>
    </i>
    <i>
      <x v="49"/>
      <x v="1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130006-CDF1-48DC-B5A4-4B47DA2EE906}" name="PivotTable2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size">
  <location ref="A1:B125" firstHeaderRow="1" firstDataRow="1" firstDataCol="2"/>
  <pivotFields count="2">
    <pivotField axis="axisRow" outline="0" showAll="0" defaultSubtotal="0">
      <items count="123">
        <item x="121"/>
        <item x="120"/>
        <item x="119"/>
        <item x="118"/>
        <item x="117"/>
        <item x="116"/>
        <item x="115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57"/>
        <item x="70"/>
        <item x="75"/>
        <item x="74"/>
        <item x="71"/>
        <item x="72"/>
        <item x="73"/>
        <item x="66"/>
        <item x="67"/>
        <item x="68"/>
        <item x="69"/>
        <item x="45"/>
        <item x="46"/>
        <item x="47"/>
        <item x="48"/>
        <item x="60"/>
        <item x="49"/>
        <item x="50"/>
        <item x="122"/>
        <item x="51"/>
        <item x="52"/>
        <item x="61"/>
        <item x="53"/>
        <item x="54"/>
        <item x="55"/>
        <item x="56"/>
        <item x="62"/>
        <item x="0"/>
        <item x="1"/>
        <item x="2"/>
        <item x="3"/>
        <item x="4"/>
        <item x="5"/>
        <item x="63"/>
        <item x="6"/>
        <item x="7"/>
        <item x="8"/>
        <item x="9"/>
        <item x="10"/>
        <item x="11"/>
        <item x="64"/>
        <item x="12"/>
        <item x="13"/>
        <item x="14"/>
        <item x="15"/>
        <item x="16"/>
        <item x="17"/>
        <item x="65"/>
        <item x="18"/>
        <item x="19"/>
        <item x="20"/>
        <item x="21"/>
        <item x="22"/>
        <item x="23"/>
        <item x="99"/>
        <item x="24"/>
        <item x="25"/>
        <item x="26"/>
        <item x="27"/>
        <item x="28"/>
        <item x="29"/>
        <item x="100"/>
        <item x="30"/>
        <item x="31"/>
        <item x="32"/>
        <item x="33"/>
        <item x="34"/>
        <item x="35"/>
        <item x="101"/>
        <item x="36"/>
        <item x="37"/>
        <item x="38"/>
        <item x="39"/>
        <item x="40"/>
        <item x="41"/>
        <item x="102"/>
        <item x="42"/>
        <item x="43"/>
        <item x="44"/>
        <item x="103"/>
        <item x="78"/>
        <item x="79"/>
        <item x="76"/>
        <item x="59"/>
        <item x="97"/>
        <item x="58"/>
        <item x="98"/>
        <item x="77"/>
        <item x="80"/>
        <item x="95"/>
        <item x="94"/>
        <item x="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24">
        <item x="123"/>
        <item x="122"/>
        <item x="121"/>
        <item x="120"/>
        <item x="119"/>
        <item x="118"/>
        <item x="117"/>
        <item x="116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97"/>
        <item x="70"/>
        <item x="75"/>
        <item x="74"/>
        <item x="71"/>
        <item x="72"/>
        <item x="73"/>
        <item x="66"/>
        <item x="67"/>
        <item x="68"/>
        <item x="69"/>
        <item x="45"/>
        <item x="46"/>
        <item x="47"/>
        <item x="48"/>
        <item x="60"/>
        <item x="49"/>
        <item x="50"/>
        <item x="51"/>
        <item x="52"/>
        <item x="61"/>
        <item x="53"/>
        <item x="54"/>
        <item x="55"/>
        <item x="56"/>
        <item x="62"/>
        <item x="0"/>
        <item x="1"/>
        <item x="2"/>
        <item x="3"/>
        <item x="4"/>
        <item x="5"/>
        <item x="63"/>
        <item x="6"/>
        <item x="7"/>
        <item x="8"/>
        <item x="9"/>
        <item x="10"/>
        <item x="11"/>
        <item x="64"/>
        <item x="12"/>
        <item x="13"/>
        <item x="14"/>
        <item x="15"/>
        <item x="16"/>
        <item x="17"/>
        <item x="65"/>
        <item x="18"/>
        <item x="19"/>
        <item x="20"/>
        <item x="21"/>
        <item x="22"/>
        <item x="23"/>
        <item x="100"/>
        <item x="24"/>
        <item x="25"/>
        <item x="26"/>
        <item x="27"/>
        <item x="28"/>
        <item x="29"/>
        <item x="101"/>
        <item x="30"/>
        <item x="31"/>
        <item x="32"/>
        <item x="33"/>
        <item x="34"/>
        <item x="35"/>
        <item x="102"/>
        <item x="36"/>
        <item x="37"/>
        <item x="38"/>
        <item x="39"/>
        <item x="40"/>
        <item x="41"/>
        <item x="103"/>
        <item x="42"/>
        <item x="43"/>
        <item x="44"/>
        <item x="104"/>
        <item x="78"/>
        <item x="79"/>
        <item x="76"/>
        <item x="59"/>
        <item x="98"/>
        <item x="58"/>
        <item x="99"/>
        <item x="77"/>
        <item x="80"/>
        <item x="95"/>
        <item x="94"/>
        <item x="96"/>
        <item x="5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24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5"/>
    </i>
    <i>
      <x v="25"/>
      <x v="26"/>
    </i>
    <i>
      <x v="26"/>
      <x v="27"/>
    </i>
    <i>
      <x v="27"/>
      <x v="28"/>
    </i>
    <i>
      <x v="28"/>
      <x v="29"/>
    </i>
    <i>
      <x v="29"/>
      <x v="30"/>
    </i>
    <i>
      <x v="30"/>
      <x v="31"/>
    </i>
    <i>
      <x v="31"/>
      <x v="32"/>
    </i>
    <i r="1">
      <x v="123"/>
    </i>
    <i>
      <x v="32"/>
      <x v="33"/>
    </i>
    <i>
      <x v="33"/>
      <x v="34"/>
    </i>
    <i>
      <x v="34"/>
      <x v="35"/>
    </i>
    <i>
      <x v="35"/>
      <x v="36"/>
    </i>
    <i>
      <x v="36"/>
      <x v="37"/>
    </i>
    <i>
      <x v="37"/>
      <x v="38"/>
    </i>
    <i>
      <x v="38"/>
      <x v="39"/>
    </i>
    <i>
      <x v="39"/>
      <x v="40"/>
    </i>
    <i>
      <x v="40"/>
      <x v="41"/>
    </i>
    <i>
      <x v="41"/>
      <x v="42"/>
    </i>
    <i>
      <x v="42"/>
      <x v="43"/>
    </i>
    <i>
      <x v="43"/>
      <x v="44"/>
    </i>
    <i>
      <x v="44"/>
      <x v="45"/>
    </i>
    <i>
      <x v="45"/>
      <x v="46"/>
    </i>
    <i>
      <x v="46"/>
      <x v="47"/>
    </i>
    <i>
      <x v="47"/>
      <x v="48"/>
    </i>
    <i>
      <x v="48"/>
      <x v="49"/>
    </i>
    <i>
      <x v="49"/>
      <x/>
    </i>
    <i>
      <x v="50"/>
      <x v="50"/>
    </i>
    <i>
      <x v="51"/>
      <x v="51"/>
    </i>
    <i>
      <x v="52"/>
      <x v="52"/>
    </i>
    <i>
      <x v="53"/>
      <x v="53"/>
    </i>
    <i>
      <x v="54"/>
      <x v="54"/>
    </i>
    <i>
      <x v="55"/>
      <x v="55"/>
    </i>
    <i>
      <x v="56"/>
      <x v="56"/>
    </i>
    <i>
      <x v="57"/>
      <x v="57"/>
    </i>
    <i>
      <x v="58"/>
      <x v="58"/>
    </i>
    <i>
      <x v="59"/>
      <x v="59"/>
    </i>
    <i>
      <x v="60"/>
      <x v="60"/>
    </i>
    <i>
      <x v="61"/>
      <x v="61"/>
    </i>
    <i>
      <x v="62"/>
      <x v="62"/>
    </i>
    <i>
      <x v="63"/>
      <x v="63"/>
    </i>
    <i>
      <x v="64"/>
      <x v="64"/>
    </i>
    <i>
      <x v="65"/>
      <x v="65"/>
    </i>
    <i>
      <x v="66"/>
      <x v="66"/>
    </i>
    <i>
      <x v="67"/>
      <x v="67"/>
    </i>
    <i>
      <x v="68"/>
      <x v="68"/>
    </i>
    <i>
      <x v="69"/>
      <x v="69"/>
    </i>
    <i>
      <x v="70"/>
      <x v="70"/>
    </i>
    <i>
      <x v="71"/>
      <x v="71"/>
    </i>
    <i>
      <x v="72"/>
      <x v="72"/>
    </i>
    <i>
      <x v="73"/>
      <x v="73"/>
    </i>
    <i>
      <x v="74"/>
      <x v="74"/>
    </i>
    <i>
      <x v="75"/>
      <x v="75"/>
    </i>
    <i>
      <x v="76"/>
      <x v="76"/>
    </i>
    <i>
      <x v="77"/>
      <x v="77"/>
    </i>
    <i>
      <x v="78"/>
      <x v="78"/>
    </i>
    <i>
      <x v="79"/>
      <x v="79"/>
    </i>
    <i>
      <x v="80"/>
      <x v="80"/>
    </i>
    <i>
      <x v="81"/>
      <x v="81"/>
    </i>
    <i>
      <x v="82"/>
      <x v="82"/>
    </i>
    <i>
      <x v="83"/>
      <x v="83"/>
    </i>
    <i>
      <x v="84"/>
      <x v="84"/>
    </i>
    <i>
      <x v="85"/>
      <x v="85"/>
    </i>
    <i>
      <x v="86"/>
      <x v="86"/>
    </i>
    <i>
      <x v="87"/>
      <x v="87"/>
    </i>
    <i>
      <x v="88"/>
      <x v="88"/>
    </i>
    <i>
      <x v="89"/>
      <x v="89"/>
    </i>
    <i>
      <x v="90"/>
      <x v="90"/>
    </i>
    <i>
      <x v="91"/>
      <x v="91"/>
    </i>
    <i>
      <x v="92"/>
      <x v="92"/>
    </i>
    <i>
      <x v="93"/>
      <x v="93"/>
    </i>
    <i>
      <x v="94"/>
      <x v="94"/>
    </i>
    <i>
      <x v="95"/>
      <x v="95"/>
    </i>
    <i>
      <x v="96"/>
      <x v="96"/>
    </i>
    <i>
      <x v="97"/>
      <x v="97"/>
    </i>
    <i>
      <x v="98"/>
      <x v="98"/>
    </i>
    <i>
      <x v="99"/>
      <x v="99"/>
    </i>
    <i>
      <x v="100"/>
      <x v="100"/>
    </i>
    <i>
      <x v="101"/>
      <x v="101"/>
    </i>
    <i>
      <x v="102"/>
      <x v="102"/>
    </i>
    <i>
      <x v="103"/>
      <x v="103"/>
    </i>
    <i>
      <x v="104"/>
      <x v="104"/>
    </i>
    <i>
      <x v="105"/>
      <x v="105"/>
    </i>
    <i>
      <x v="106"/>
      <x v="106"/>
    </i>
    <i>
      <x v="107"/>
      <x v="107"/>
    </i>
    <i>
      <x v="108"/>
      <x v="108"/>
    </i>
    <i>
      <x v="109"/>
      <x v="109"/>
    </i>
    <i>
      <x v="110"/>
      <x v="110"/>
    </i>
    <i>
      <x v="111"/>
      <x v="111"/>
    </i>
    <i>
      <x v="112"/>
      <x v="112"/>
    </i>
    <i>
      <x v="113"/>
      <x v="113"/>
    </i>
    <i>
      <x v="114"/>
      <x v="114"/>
    </i>
    <i>
      <x v="115"/>
      <x v="115"/>
    </i>
    <i>
      <x v="116"/>
      <x v="116"/>
    </i>
    <i>
      <x v="117"/>
      <x v="117"/>
    </i>
    <i>
      <x v="118"/>
      <x v="118"/>
    </i>
    <i>
      <x v="119"/>
      <x v="119"/>
    </i>
    <i>
      <x v="120"/>
      <x v="120"/>
    </i>
    <i>
      <x v="121"/>
      <x v="121"/>
    </i>
    <i>
      <x v="122"/>
      <x v="122"/>
    </i>
  </rowItems>
  <colItems count="1">
    <i/>
  </colItems>
  <formats count="260">
    <format dxfId="1299">
      <pivotArea type="all" dataOnly="0" outline="0" fieldPosition="0"/>
    </format>
    <format dxfId="1298">
      <pivotArea field="1" type="button" dataOnly="0" labelOnly="1" outline="0" axis="axisRow" fieldPosition="1"/>
    </format>
    <format dxfId="1297">
      <pivotArea field="0" type="button" dataOnly="0" labelOnly="1" outline="0" axis="axisRow" fieldPosition="0"/>
    </format>
    <format dxfId="129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9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94">
      <pivotArea dataOnly="0" labelOnly="1" fieldPosition="0">
        <references count="1">
          <reference field="1" count="24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1293">
      <pivotArea dataOnly="0" labelOnly="1" fieldPosition="0">
        <references count="2">
          <reference field="0" count="1">
            <x v="49"/>
          </reference>
          <reference field="1" count="1" selected="0">
            <x v="0"/>
          </reference>
        </references>
      </pivotArea>
    </format>
    <format dxfId="1292">
      <pivotArea dataOnly="0" labelOnly="1" fieldPosition="0">
        <references count="2">
          <reference field="0" count="1">
            <x v="0"/>
          </reference>
          <reference field="1" count="1" selected="0">
            <x v="1"/>
          </reference>
        </references>
      </pivotArea>
    </format>
    <format dxfId="1291">
      <pivotArea dataOnly="0" labelOnly="1" fieldPosition="0">
        <references count="2">
          <reference field="0" count="1">
            <x v="1"/>
          </reference>
          <reference field="1" count="1" selected="0">
            <x v="2"/>
          </reference>
        </references>
      </pivotArea>
    </format>
    <format dxfId="1290">
      <pivotArea dataOnly="0" labelOnly="1" fieldPosition="0">
        <references count="2">
          <reference field="0" count="1">
            <x v="2"/>
          </reference>
          <reference field="1" count="1" selected="0">
            <x v="3"/>
          </reference>
        </references>
      </pivotArea>
    </format>
    <format dxfId="1289">
      <pivotArea dataOnly="0" labelOnly="1" fieldPosition="0">
        <references count="2">
          <reference field="0" count="1">
            <x v="3"/>
          </reference>
          <reference field="1" count="1" selected="0">
            <x v="4"/>
          </reference>
        </references>
      </pivotArea>
    </format>
    <format dxfId="1288">
      <pivotArea dataOnly="0" labelOnly="1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287">
      <pivotArea dataOnly="0" labelOnly="1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1286">
      <pivotArea dataOnly="0" labelOnly="1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285">
      <pivotArea dataOnly="0" labelOnly="1" fieldPosition="0">
        <references count="2">
          <reference field="0" count="1">
            <x v="7"/>
          </reference>
          <reference field="1" count="1" selected="0">
            <x v="8"/>
          </reference>
        </references>
      </pivotArea>
    </format>
    <format dxfId="1284">
      <pivotArea dataOnly="0" labelOnly="1" fieldPosition="0">
        <references count="2">
          <reference field="0" count="1">
            <x v="8"/>
          </reference>
          <reference field="1" count="1" selected="0">
            <x v="9"/>
          </reference>
        </references>
      </pivotArea>
    </format>
    <format dxfId="1283">
      <pivotArea dataOnly="0" labelOnly="1" fieldPosition="0">
        <references count="2">
          <reference field="0" count="1">
            <x v="9"/>
          </reference>
          <reference field="1" count="1" selected="0">
            <x v="10"/>
          </reference>
        </references>
      </pivotArea>
    </format>
    <format dxfId="1282">
      <pivotArea dataOnly="0" labelOnly="1" fieldPosition="0">
        <references count="2">
          <reference field="0" count="1">
            <x v="10"/>
          </reference>
          <reference field="1" count="1" selected="0">
            <x v="11"/>
          </reference>
        </references>
      </pivotArea>
    </format>
    <format dxfId="1281">
      <pivotArea dataOnly="0" labelOnly="1" fieldPosition="0">
        <references count="2">
          <reference field="0" count="1">
            <x v="11"/>
          </reference>
          <reference field="1" count="1" selected="0">
            <x v="12"/>
          </reference>
        </references>
      </pivotArea>
    </format>
    <format dxfId="1280">
      <pivotArea dataOnly="0" labelOnly="1" fieldPosition="0">
        <references count="2">
          <reference field="0" count="1">
            <x v="12"/>
          </reference>
          <reference field="1" count="1" selected="0">
            <x v="13"/>
          </reference>
        </references>
      </pivotArea>
    </format>
    <format dxfId="1279">
      <pivotArea dataOnly="0" labelOnly="1" fieldPosition="0">
        <references count="2">
          <reference field="0" count="1">
            <x v="13"/>
          </reference>
          <reference field="1" count="1" selected="0">
            <x v="14"/>
          </reference>
        </references>
      </pivotArea>
    </format>
    <format dxfId="1278">
      <pivotArea dataOnly="0" labelOnly="1" fieldPosition="0">
        <references count="2">
          <reference field="0" count="1">
            <x v="14"/>
          </reference>
          <reference field="1" count="1" selected="0">
            <x v="15"/>
          </reference>
        </references>
      </pivotArea>
    </format>
    <format dxfId="1277">
      <pivotArea dataOnly="0" labelOnly="1" fieldPosition="0">
        <references count="2">
          <reference field="0" count="1">
            <x v="15"/>
          </reference>
          <reference field="1" count="1" selected="0">
            <x v="16"/>
          </reference>
        </references>
      </pivotArea>
    </format>
    <format dxfId="1276">
      <pivotArea dataOnly="0" labelOnly="1" fieldPosition="0">
        <references count="2">
          <reference field="0" count="1">
            <x v="16"/>
          </reference>
          <reference field="1" count="1" selected="0">
            <x v="17"/>
          </reference>
        </references>
      </pivotArea>
    </format>
    <format dxfId="1275">
      <pivotArea dataOnly="0" labelOnly="1" fieldPosition="0">
        <references count="2">
          <reference field="0" count="1">
            <x v="17"/>
          </reference>
          <reference field="1" count="1" selected="0">
            <x v="18"/>
          </reference>
        </references>
      </pivotArea>
    </format>
    <format dxfId="1274">
      <pivotArea dataOnly="0" labelOnly="1" fieldPosition="0">
        <references count="2">
          <reference field="0" count="1">
            <x v="18"/>
          </reference>
          <reference field="1" count="1" selected="0">
            <x v="19"/>
          </reference>
        </references>
      </pivotArea>
    </format>
    <format dxfId="1273">
      <pivotArea dataOnly="0" labelOnly="1" fieldPosition="0">
        <references count="2">
          <reference field="0" count="1">
            <x v="19"/>
          </reference>
          <reference field="1" count="1" selected="0">
            <x v="20"/>
          </reference>
        </references>
      </pivotArea>
    </format>
    <format dxfId="1272">
      <pivotArea dataOnly="0" labelOnly="1" fieldPosition="0">
        <references count="2">
          <reference field="0" count="1">
            <x v="20"/>
          </reference>
          <reference field="1" count="1" selected="0">
            <x v="21"/>
          </reference>
        </references>
      </pivotArea>
    </format>
    <format dxfId="1271">
      <pivotArea dataOnly="0" labelOnly="1" fieldPosition="0">
        <references count="2">
          <reference field="0" count="1">
            <x v="21"/>
          </reference>
          <reference field="1" count="1" selected="0">
            <x v="22"/>
          </reference>
        </references>
      </pivotArea>
    </format>
    <format dxfId="1270">
      <pivotArea dataOnly="0" labelOnly="1" fieldPosition="0">
        <references count="2">
          <reference field="0" count="1">
            <x v="22"/>
          </reference>
          <reference field="1" count="1" selected="0">
            <x v="23"/>
          </reference>
        </references>
      </pivotArea>
    </format>
    <format dxfId="1269">
      <pivotArea dataOnly="0" labelOnly="1" fieldPosition="0">
        <references count="2">
          <reference field="0" count="1">
            <x v="23"/>
          </reference>
          <reference field="1" count="1" selected="0">
            <x v="24"/>
          </reference>
        </references>
      </pivotArea>
    </format>
    <format dxfId="1268">
      <pivotArea dataOnly="0" labelOnly="1" fieldPosition="0">
        <references count="2">
          <reference field="0" count="1">
            <x v="24"/>
          </reference>
          <reference field="1" count="1" selected="0">
            <x v="25"/>
          </reference>
        </references>
      </pivotArea>
    </format>
    <format dxfId="1267">
      <pivotArea dataOnly="0" labelOnly="1" fieldPosition="0">
        <references count="2">
          <reference field="0" count="1">
            <x v="25"/>
          </reference>
          <reference field="1" count="1" selected="0">
            <x v="26"/>
          </reference>
        </references>
      </pivotArea>
    </format>
    <format dxfId="1266">
      <pivotArea dataOnly="0" labelOnly="1" fieldPosition="0">
        <references count="2">
          <reference field="0" count="1">
            <x v="26"/>
          </reference>
          <reference field="1" count="1" selected="0">
            <x v="27"/>
          </reference>
        </references>
      </pivotArea>
    </format>
    <format dxfId="1265">
      <pivotArea dataOnly="0" labelOnly="1" fieldPosition="0">
        <references count="2">
          <reference field="0" count="1">
            <x v="27"/>
          </reference>
          <reference field="1" count="1" selected="0">
            <x v="28"/>
          </reference>
        </references>
      </pivotArea>
    </format>
    <format dxfId="1264">
      <pivotArea dataOnly="0" labelOnly="1" fieldPosition="0">
        <references count="2">
          <reference field="0" count="1">
            <x v="28"/>
          </reference>
          <reference field="1" count="1" selected="0">
            <x v="29"/>
          </reference>
        </references>
      </pivotArea>
    </format>
    <format dxfId="1263">
      <pivotArea dataOnly="0" labelOnly="1" fieldPosition="0">
        <references count="2">
          <reference field="0" count="1">
            <x v="29"/>
          </reference>
          <reference field="1" count="1" selected="0">
            <x v="30"/>
          </reference>
        </references>
      </pivotArea>
    </format>
    <format dxfId="1262">
      <pivotArea dataOnly="0" labelOnly="1" fieldPosition="0">
        <references count="2">
          <reference field="0" count="1">
            <x v="30"/>
          </reference>
          <reference field="1" count="1" selected="0">
            <x v="31"/>
          </reference>
        </references>
      </pivotArea>
    </format>
    <format dxfId="1261">
      <pivotArea dataOnly="0" labelOnly="1" fieldPosition="0">
        <references count="2">
          <reference field="0" count="1">
            <x v="31"/>
          </reference>
          <reference field="1" count="1" selected="0">
            <x v="32"/>
          </reference>
        </references>
      </pivotArea>
    </format>
    <format dxfId="1260">
      <pivotArea dataOnly="0" labelOnly="1" fieldPosition="0">
        <references count="2">
          <reference field="0" count="1">
            <x v="32"/>
          </reference>
          <reference field="1" count="1" selected="0">
            <x v="33"/>
          </reference>
        </references>
      </pivotArea>
    </format>
    <format dxfId="1259">
      <pivotArea dataOnly="0" labelOnly="1" fieldPosition="0">
        <references count="2">
          <reference field="0" count="1">
            <x v="33"/>
          </reference>
          <reference field="1" count="1" selected="0">
            <x v="34"/>
          </reference>
        </references>
      </pivotArea>
    </format>
    <format dxfId="1258">
      <pivotArea dataOnly="0" labelOnly="1" fieldPosition="0">
        <references count="2">
          <reference field="0" count="1">
            <x v="34"/>
          </reference>
          <reference field="1" count="1" selected="0">
            <x v="35"/>
          </reference>
        </references>
      </pivotArea>
    </format>
    <format dxfId="1257">
      <pivotArea dataOnly="0" labelOnly="1" fieldPosition="0">
        <references count="2">
          <reference field="0" count="1">
            <x v="35"/>
          </reference>
          <reference field="1" count="1" selected="0">
            <x v="36"/>
          </reference>
        </references>
      </pivotArea>
    </format>
    <format dxfId="1256">
      <pivotArea dataOnly="0" labelOnly="1" fieldPosition="0">
        <references count="2">
          <reference field="0" count="1">
            <x v="36"/>
          </reference>
          <reference field="1" count="1" selected="0">
            <x v="37"/>
          </reference>
        </references>
      </pivotArea>
    </format>
    <format dxfId="1255">
      <pivotArea dataOnly="0" labelOnly="1" fieldPosition="0">
        <references count="2">
          <reference field="0" count="1">
            <x v="37"/>
          </reference>
          <reference field="1" count="1" selected="0">
            <x v="38"/>
          </reference>
        </references>
      </pivotArea>
    </format>
    <format dxfId="1254">
      <pivotArea dataOnly="0" labelOnly="1" fieldPosition="0">
        <references count="2">
          <reference field="0" count="1">
            <x v="38"/>
          </reference>
          <reference field="1" count="1" selected="0">
            <x v="39"/>
          </reference>
        </references>
      </pivotArea>
    </format>
    <format dxfId="1253">
      <pivotArea dataOnly="0" labelOnly="1" fieldPosition="0">
        <references count="2">
          <reference field="0" count="1">
            <x v="39"/>
          </reference>
          <reference field="1" count="1" selected="0">
            <x v="40"/>
          </reference>
        </references>
      </pivotArea>
    </format>
    <format dxfId="1252">
      <pivotArea dataOnly="0" labelOnly="1" fieldPosition="0">
        <references count="2">
          <reference field="0" count="1">
            <x v="40"/>
          </reference>
          <reference field="1" count="1" selected="0">
            <x v="41"/>
          </reference>
        </references>
      </pivotArea>
    </format>
    <format dxfId="1251">
      <pivotArea dataOnly="0" labelOnly="1" fieldPosition="0">
        <references count="2">
          <reference field="0" count="1">
            <x v="41"/>
          </reference>
          <reference field="1" count="1" selected="0">
            <x v="42"/>
          </reference>
        </references>
      </pivotArea>
    </format>
    <format dxfId="1250">
      <pivotArea dataOnly="0" labelOnly="1" fieldPosition="0">
        <references count="2">
          <reference field="0" count="1">
            <x v="42"/>
          </reference>
          <reference field="1" count="1" selected="0">
            <x v="43"/>
          </reference>
        </references>
      </pivotArea>
    </format>
    <format dxfId="1249">
      <pivotArea dataOnly="0" labelOnly="1" fieldPosition="0">
        <references count="2">
          <reference field="0" count="1">
            <x v="43"/>
          </reference>
          <reference field="1" count="1" selected="0">
            <x v="44"/>
          </reference>
        </references>
      </pivotArea>
    </format>
    <format dxfId="1248">
      <pivotArea dataOnly="0" labelOnly="1" fieldPosition="0">
        <references count="2">
          <reference field="0" count="1">
            <x v="44"/>
          </reference>
          <reference field="1" count="1" selected="0">
            <x v="45"/>
          </reference>
        </references>
      </pivotArea>
    </format>
    <format dxfId="1247">
      <pivotArea dataOnly="0" labelOnly="1" fieldPosition="0">
        <references count="2">
          <reference field="0" count="1">
            <x v="45"/>
          </reference>
          <reference field="1" count="1" selected="0">
            <x v="46"/>
          </reference>
        </references>
      </pivotArea>
    </format>
    <format dxfId="1246">
      <pivotArea dataOnly="0" labelOnly="1" fieldPosition="0">
        <references count="2">
          <reference field="0" count="1">
            <x v="46"/>
          </reference>
          <reference field="1" count="1" selected="0">
            <x v="47"/>
          </reference>
        </references>
      </pivotArea>
    </format>
    <format dxfId="1245">
      <pivotArea dataOnly="0" labelOnly="1" fieldPosition="0">
        <references count="2">
          <reference field="0" count="1">
            <x v="47"/>
          </reference>
          <reference field="1" count="1" selected="0">
            <x v="48"/>
          </reference>
        </references>
      </pivotArea>
    </format>
    <format dxfId="1244">
      <pivotArea dataOnly="0" labelOnly="1" fieldPosition="0">
        <references count="2">
          <reference field="0" count="1">
            <x v="48"/>
          </reference>
          <reference field="1" count="1" selected="0">
            <x v="49"/>
          </reference>
        </references>
      </pivotArea>
    </format>
    <format dxfId="1243">
      <pivotArea dataOnly="0" labelOnly="1" fieldPosition="0">
        <references count="2">
          <reference field="0" count="1">
            <x v="50"/>
          </reference>
          <reference field="1" count="1" selected="0">
            <x v="50"/>
          </reference>
        </references>
      </pivotArea>
    </format>
    <format dxfId="1242">
      <pivotArea dataOnly="0" labelOnly="1" fieldPosition="0">
        <references count="2">
          <reference field="0" count="1">
            <x v="51"/>
          </reference>
          <reference field="1" count="1" selected="0">
            <x v="51"/>
          </reference>
        </references>
      </pivotArea>
    </format>
    <format dxfId="1241">
      <pivotArea dataOnly="0" labelOnly="1" fieldPosition="0">
        <references count="2">
          <reference field="0" count="1">
            <x v="52"/>
          </reference>
          <reference field="1" count="1" selected="0">
            <x v="52"/>
          </reference>
        </references>
      </pivotArea>
    </format>
    <format dxfId="1240">
      <pivotArea dataOnly="0" labelOnly="1" fieldPosition="0">
        <references count="2">
          <reference field="0" count="1">
            <x v="53"/>
          </reference>
          <reference field="1" count="1" selected="0">
            <x v="53"/>
          </reference>
        </references>
      </pivotArea>
    </format>
    <format dxfId="1239">
      <pivotArea dataOnly="0" labelOnly="1" fieldPosition="0">
        <references count="2">
          <reference field="0" count="1">
            <x v="54"/>
          </reference>
          <reference field="1" count="1" selected="0">
            <x v="54"/>
          </reference>
        </references>
      </pivotArea>
    </format>
    <format dxfId="1238">
      <pivotArea dataOnly="0" labelOnly="1" fieldPosition="0">
        <references count="2">
          <reference field="0" count="1">
            <x v="55"/>
          </reference>
          <reference field="1" count="1" selected="0">
            <x v="55"/>
          </reference>
        </references>
      </pivotArea>
    </format>
    <format dxfId="1237">
      <pivotArea dataOnly="0" labelOnly="1" fieldPosition="0">
        <references count="2">
          <reference field="0" count="1">
            <x v="56"/>
          </reference>
          <reference field="1" count="1" selected="0">
            <x v="56"/>
          </reference>
        </references>
      </pivotArea>
    </format>
    <format dxfId="1236">
      <pivotArea dataOnly="0" labelOnly="1" fieldPosition="0">
        <references count="2">
          <reference field="0" count="1">
            <x v="57"/>
          </reference>
          <reference field="1" count="1" selected="0">
            <x v="57"/>
          </reference>
        </references>
      </pivotArea>
    </format>
    <format dxfId="1235">
      <pivotArea dataOnly="0" labelOnly="1" fieldPosition="0">
        <references count="2">
          <reference field="0" count="1">
            <x v="58"/>
          </reference>
          <reference field="1" count="1" selected="0">
            <x v="58"/>
          </reference>
        </references>
      </pivotArea>
    </format>
    <format dxfId="1234">
      <pivotArea dataOnly="0" labelOnly="1" fieldPosition="0">
        <references count="2">
          <reference field="0" count="1">
            <x v="59"/>
          </reference>
          <reference field="1" count="1" selected="0">
            <x v="59"/>
          </reference>
        </references>
      </pivotArea>
    </format>
    <format dxfId="1233">
      <pivotArea dataOnly="0" labelOnly="1" fieldPosition="0">
        <references count="2">
          <reference field="0" count="1">
            <x v="60"/>
          </reference>
          <reference field="1" count="1" selected="0">
            <x v="60"/>
          </reference>
        </references>
      </pivotArea>
    </format>
    <format dxfId="1232">
      <pivotArea dataOnly="0" labelOnly="1" fieldPosition="0">
        <references count="2">
          <reference field="0" count="1">
            <x v="61"/>
          </reference>
          <reference field="1" count="1" selected="0">
            <x v="61"/>
          </reference>
        </references>
      </pivotArea>
    </format>
    <format dxfId="1231">
      <pivotArea dataOnly="0" labelOnly="1" fieldPosition="0">
        <references count="2">
          <reference field="0" count="1">
            <x v="62"/>
          </reference>
          <reference field="1" count="1" selected="0">
            <x v="62"/>
          </reference>
        </references>
      </pivotArea>
    </format>
    <format dxfId="1230">
      <pivotArea dataOnly="0" labelOnly="1" fieldPosition="0">
        <references count="2">
          <reference field="0" count="1">
            <x v="63"/>
          </reference>
          <reference field="1" count="1" selected="0">
            <x v="63"/>
          </reference>
        </references>
      </pivotArea>
    </format>
    <format dxfId="1229">
      <pivotArea dataOnly="0" labelOnly="1" fieldPosition="0">
        <references count="2">
          <reference field="0" count="1">
            <x v="64"/>
          </reference>
          <reference field="1" count="1" selected="0">
            <x v="64"/>
          </reference>
        </references>
      </pivotArea>
    </format>
    <format dxfId="1228">
      <pivotArea dataOnly="0" labelOnly="1" fieldPosition="0">
        <references count="2">
          <reference field="0" count="1">
            <x v="65"/>
          </reference>
          <reference field="1" count="1" selected="0">
            <x v="65"/>
          </reference>
        </references>
      </pivotArea>
    </format>
    <format dxfId="1227">
      <pivotArea dataOnly="0" labelOnly="1" fieldPosition="0">
        <references count="2">
          <reference field="0" count="1">
            <x v="66"/>
          </reference>
          <reference field="1" count="1" selected="0">
            <x v="66"/>
          </reference>
        </references>
      </pivotArea>
    </format>
    <format dxfId="1226">
      <pivotArea dataOnly="0" labelOnly="1" fieldPosition="0">
        <references count="2">
          <reference field="0" count="1">
            <x v="67"/>
          </reference>
          <reference field="1" count="1" selected="0">
            <x v="67"/>
          </reference>
        </references>
      </pivotArea>
    </format>
    <format dxfId="1225">
      <pivotArea dataOnly="0" labelOnly="1" fieldPosition="0">
        <references count="2">
          <reference field="0" count="1">
            <x v="68"/>
          </reference>
          <reference field="1" count="1" selected="0">
            <x v="68"/>
          </reference>
        </references>
      </pivotArea>
    </format>
    <format dxfId="1224">
      <pivotArea dataOnly="0" labelOnly="1" fieldPosition="0">
        <references count="2">
          <reference field="0" count="1">
            <x v="69"/>
          </reference>
          <reference field="1" count="1" selected="0">
            <x v="69"/>
          </reference>
        </references>
      </pivotArea>
    </format>
    <format dxfId="1223">
      <pivotArea dataOnly="0" labelOnly="1" fieldPosition="0">
        <references count="2">
          <reference field="0" count="1">
            <x v="70"/>
          </reference>
          <reference field="1" count="1" selected="0">
            <x v="70"/>
          </reference>
        </references>
      </pivotArea>
    </format>
    <format dxfId="1222">
      <pivotArea dataOnly="0" labelOnly="1" fieldPosition="0">
        <references count="2">
          <reference field="0" count="1">
            <x v="71"/>
          </reference>
          <reference field="1" count="1" selected="0">
            <x v="71"/>
          </reference>
        </references>
      </pivotArea>
    </format>
    <format dxfId="1221">
      <pivotArea dataOnly="0" labelOnly="1" fieldPosition="0">
        <references count="2">
          <reference field="0" count="1">
            <x v="72"/>
          </reference>
          <reference field="1" count="1" selected="0">
            <x v="72"/>
          </reference>
        </references>
      </pivotArea>
    </format>
    <format dxfId="1220">
      <pivotArea dataOnly="0" labelOnly="1" fieldPosition="0">
        <references count="2">
          <reference field="0" count="1">
            <x v="73"/>
          </reference>
          <reference field="1" count="1" selected="0">
            <x v="73"/>
          </reference>
        </references>
      </pivotArea>
    </format>
    <format dxfId="1219">
      <pivotArea dataOnly="0" labelOnly="1" fieldPosition="0">
        <references count="2">
          <reference field="0" count="1">
            <x v="74"/>
          </reference>
          <reference field="1" count="1" selected="0">
            <x v="74"/>
          </reference>
        </references>
      </pivotArea>
    </format>
    <format dxfId="1218">
      <pivotArea dataOnly="0" labelOnly="1" fieldPosition="0">
        <references count="2">
          <reference field="0" count="1">
            <x v="75"/>
          </reference>
          <reference field="1" count="1" selected="0">
            <x v="75"/>
          </reference>
        </references>
      </pivotArea>
    </format>
    <format dxfId="1217">
      <pivotArea dataOnly="0" labelOnly="1" fieldPosition="0">
        <references count="2">
          <reference field="0" count="1">
            <x v="76"/>
          </reference>
          <reference field="1" count="1" selected="0">
            <x v="76"/>
          </reference>
        </references>
      </pivotArea>
    </format>
    <format dxfId="1216">
      <pivotArea dataOnly="0" labelOnly="1" fieldPosition="0">
        <references count="2">
          <reference field="0" count="1">
            <x v="77"/>
          </reference>
          <reference field="1" count="1" selected="0">
            <x v="77"/>
          </reference>
        </references>
      </pivotArea>
    </format>
    <format dxfId="1215">
      <pivotArea dataOnly="0" labelOnly="1" fieldPosition="0">
        <references count="2">
          <reference field="0" count="1">
            <x v="78"/>
          </reference>
          <reference field="1" count="1" selected="0">
            <x v="78"/>
          </reference>
        </references>
      </pivotArea>
    </format>
    <format dxfId="1214">
      <pivotArea dataOnly="0" labelOnly="1" fieldPosition="0">
        <references count="2">
          <reference field="0" count="1">
            <x v="79"/>
          </reference>
          <reference field="1" count="1" selected="0">
            <x v="79"/>
          </reference>
        </references>
      </pivotArea>
    </format>
    <format dxfId="1213">
      <pivotArea dataOnly="0" labelOnly="1" fieldPosition="0">
        <references count="2">
          <reference field="0" count="1">
            <x v="80"/>
          </reference>
          <reference field="1" count="1" selected="0">
            <x v="80"/>
          </reference>
        </references>
      </pivotArea>
    </format>
    <format dxfId="1212">
      <pivotArea dataOnly="0" labelOnly="1" fieldPosition="0">
        <references count="2">
          <reference field="0" count="1">
            <x v="81"/>
          </reference>
          <reference field="1" count="1" selected="0">
            <x v="81"/>
          </reference>
        </references>
      </pivotArea>
    </format>
    <format dxfId="1211">
      <pivotArea dataOnly="0" labelOnly="1" fieldPosition="0">
        <references count="2">
          <reference field="0" count="1">
            <x v="82"/>
          </reference>
          <reference field="1" count="1" selected="0">
            <x v="82"/>
          </reference>
        </references>
      </pivotArea>
    </format>
    <format dxfId="1210">
      <pivotArea dataOnly="0" labelOnly="1" fieldPosition="0">
        <references count="2">
          <reference field="0" count="1">
            <x v="83"/>
          </reference>
          <reference field="1" count="1" selected="0">
            <x v="83"/>
          </reference>
        </references>
      </pivotArea>
    </format>
    <format dxfId="1209">
      <pivotArea dataOnly="0" labelOnly="1" fieldPosition="0">
        <references count="2">
          <reference field="0" count="1">
            <x v="84"/>
          </reference>
          <reference field="1" count="1" selected="0">
            <x v="84"/>
          </reference>
        </references>
      </pivotArea>
    </format>
    <format dxfId="1208">
      <pivotArea dataOnly="0" labelOnly="1" fieldPosition="0">
        <references count="2">
          <reference field="0" count="1">
            <x v="85"/>
          </reference>
          <reference field="1" count="1" selected="0">
            <x v="85"/>
          </reference>
        </references>
      </pivotArea>
    </format>
    <format dxfId="1207">
      <pivotArea dataOnly="0" labelOnly="1" fieldPosition="0">
        <references count="2">
          <reference field="0" count="1">
            <x v="86"/>
          </reference>
          <reference field="1" count="1" selected="0">
            <x v="86"/>
          </reference>
        </references>
      </pivotArea>
    </format>
    <format dxfId="1206">
      <pivotArea dataOnly="0" labelOnly="1" fieldPosition="0">
        <references count="2">
          <reference field="0" count="1">
            <x v="87"/>
          </reference>
          <reference field="1" count="1" selected="0">
            <x v="87"/>
          </reference>
        </references>
      </pivotArea>
    </format>
    <format dxfId="1205">
      <pivotArea dataOnly="0" labelOnly="1" fieldPosition="0">
        <references count="2">
          <reference field="0" count="1">
            <x v="88"/>
          </reference>
          <reference field="1" count="1" selected="0">
            <x v="88"/>
          </reference>
        </references>
      </pivotArea>
    </format>
    <format dxfId="1204">
      <pivotArea dataOnly="0" labelOnly="1" fieldPosition="0">
        <references count="2">
          <reference field="0" count="1">
            <x v="89"/>
          </reference>
          <reference field="1" count="1" selected="0">
            <x v="89"/>
          </reference>
        </references>
      </pivotArea>
    </format>
    <format dxfId="1203">
      <pivotArea dataOnly="0" labelOnly="1" fieldPosition="0">
        <references count="2">
          <reference field="0" count="1">
            <x v="90"/>
          </reference>
          <reference field="1" count="1" selected="0">
            <x v="90"/>
          </reference>
        </references>
      </pivotArea>
    </format>
    <format dxfId="1202">
      <pivotArea dataOnly="0" labelOnly="1" fieldPosition="0">
        <references count="2">
          <reference field="0" count="1">
            <x v="91"/>
          </reference>
          <reference field="1" count="1" selected="0">
            <x v="91"/>
          </reference>
        </references>
      </pivotArea>
    </format>
    <format dxfId="1201">
      <pivotArea dataOnly="0" labelOnly="1" fieldPosition="0">
        <references count="2">
          <reference field="0" count="1">
            <x v="92"/>
          </reference>
          <reference field="1" count="1" selected="0">
            <x v="92"/>
          </reference>
        </references>
      </pivotArea>
    </format>
    <format dxfId="1200">
      <pivotArea dataOnly="0" labelOnly="1" fieldPosition="0">
        <references count="2">
          <reference field="0" count="1">
            <x v="93"/>
          </reference>
          <reference field="1" count="1" selected="0">
            <x v="93"/>
          </reference>
        </references>
      </pivotArea>
    </format>
    <format dxfId="1199">
      <pivotArea dataOnly="0" labelOnly="1" fieldPosition="0">
        <references count="2">
          <reference field="0" count="1">
            <x v="94"/>
          </reference>
          <reference field="1" count="1" selected="0">
            <x v="94"/>
          </reference>
        </references>
      </pivotArea>
    </format>
    <format dxfId="1198">
      <pivotArea dataOnly="0" labelOnly="1" fieldPosition="0">
        <references count="2">
          <reference field="0" count="1">
            <x v="95"/>
          </reference>
          <reference field="1" count="1" selected="0">
            <x v="95"/>
          </reference>
        </references>
      </pivotArea>
    </format>
    <format dxfId="1197">
      <pivotArea dataOnly="0" labelOnly="1" fieldPosition="0">
        <references count="2">
          <reference field="0" count="1">
            <x v="96"/>
          </reference>
          <reference field="1" count="1" selected="0">
            <x v="96"/>
          </reference>
        </references>
      </pivotArea>
    </format>
    <format dxfId="1196">
      <pivotArea dataOnly="0" labelOnly="1" fieldPosition="0">
        <references count="2">
          <reference field="0" count="1">
            <x v="97"/>
          </reference>
          <reference field="1" count="1" selected="0">
            <x v="97"/>
          </reference>
        </references>
      </pivotArea>
    </format>
    <format dxfId="1195">
      <pivotArea dataOnly="0" labelOnly="1" fieldPosition="0">
        <references count="2">
          <reference field="0" count="1">
            <x v="98"/>
          </reference>
          <reference field="1" count="1" selected="0">
            <x v="98"/>
          </reference>
        </references>
      </pivotArea>
    </format>
    <format dxfId="1194">
      <pivotArea dataOnly="0" labelOnly="1" fieldPosition="0">
        <references count="2">
          <reference field="0" count="1">
            <x v="99"/>
          </reference>
          <reference field="1" count="1" selected="0">
            <x v="99"/>
          </reference>
        </references>
      </pivotArea>
    </format>
    <format dxfId="1193">
      <pivotArea dataOnly="0" labelOnly="1" fieldPosition="0">
        <references count="2">
          <reference field="0" count="1">
            <x v="100"/>
          </reference>
          <reference field="1" count="1" selected="0">
            <x v="100"/>
          </reference>
        </references>
      </pivotArea>
    </format>
    <format dxfId="1192">
      <pivotArea dataOnly="0" labelOnly="1" fieldPosition="0">
        <references count="2">
          <reference field="0" count="1">
            <x v="101"/>
          </reference>
          <reference field="1" count="1" selected="0">
            <x v="101"/>
          </reference>
        </references>
      </pivotArea>
    </format>
    <format dxfId="1191">
      <pivotArea dataOnly="0" labelOnly="1" fieldPosition="0">
        <references count="2">
          <reference field="0" count="1">
            <x v="102"/>
          </reference>
          <reference field="1" count="1" selected="0">
            <x v="102"/>
          </reference>
        </references>
      </pivotArea>
    </format>
    <format dxfId="1190">
      <pivotArea dataOnly="0" labelOnly="1" fieldPosition="0">
        <references count="2">
          <reference field="0" count="1">
            <x v="103"/>
          </reference>
          <reference field="1" count="1" selected="0">
            <x v="103"/>
          </reference>
        </references>
      </pivotArea>
    </format>
    <format dxfId="1189">
      <pivotArea dataOnly="0" labelOnly="1" fieldPosition="0">
        <references count="2">
          <reference field="0" count="1">
            <x v="104"/>
          </reference>
          <reference field="1" count="1" selected="0">
            <x v="104"/>
          </reference>
        </references>
      </pivotArea>
    </format>
    <format dxfId="1188">
      <pivotArea dataOnly="0" labelOnly="1" fieldPosition="0">
        <references count="2">
          <reference field="0" count="1">
            <x v="105"/>
          </reference>
          <reference field="1" count="1" selected="0">
            <x v="105"/>
          </reference>
        </references>
      </pivotArea>
    </format>
    <format dxfId="1187">
      <pivotArea dataOnly="0" labelOnly="1" fieldPosition="0">
        <references count="2">
          <reference field="0" count="1">
            <x v="106"/>
          </reference>
          <reference field="1" count="1" selected="0">
            <x v="106"/>
          </reference>
        </references>
      </pivotArea>
    </format>
    <format dxfId="1186">
      <pivotArea dataOnly="0" labelOnly="1" fieldPosition="0">
        <references count="2">
          <reference field="0" count="1">
            <x v="107"/>
          </reference>
          <reference field="1" count="1" selected="0">
            <x v="107"/>
          </reference>
        </references>
      </pivotArea>
    </format>
    <format dxfId="1185">
      <pivotArea dataOnly="0" labelOnly="1" fieldPosition="0">
        <references count="2">
          <reference field="0" count="1">
            <x v="108"/>
          </reference>
          <reference field="1" count="1" selected="0">
            <x v="108"/>
          </reference>
        </references>
      </pivotArea>
    </format>
    <format dxfId="1184">
      <pivotArea dataOnly="0" labelOnly="1" fieldPosition="0">
        <references count="2">
          <reference field="0" count="1">
            <x v="109"/>
          </reference>
          <reference field="1" count="1" selected="0">
            <x v="109"/>
          </reference>
        </references>
      </pivotArea>
    </format>
    <format dxfId="1183">
      <pivotArea dataOnly="0" labelOnly="1" fieldPosition="0">
        <references count="2">
          <reference field="0" count="1">
            <x v="110"/>
          </reference>
          <reference field="1" count="1" selected="0">
            <x v="110"/>
          </reference>
        </references>
      </pivotArea>
    </format>
    <format dxfId="1182">
      <pivotArea dataOnly="0" labelOnly="1" fieldPosition="0">
        <references count="2">
          <reference field="0" count="1">
            <x v="111"/>
          </reference>
          <reference field="1" count="1" selected="0">
            <x v="111"/>
          </reference>
        </references>
      </pivotArea>
    </format>
    <format dxfId="1181">
      <pivotArea dataOnly="0" labelOnly="1" fieldPosition="0">
        <references count="2">
          <reference field="0" count="1">
            <x v="112"/>
          </reference>
          <reference field="1" count="1" selected="0">
            <x v="112"/>
          </reference>
        </references>
      </pivotArea>
    </format>
    <format dxfId="1180">
      <pivotArea dataOnly="0" labelOnly="1" fieldPosition="0">
        <references count="2">
          <reference field="0" count="1">
            <x v="113"/>
          </reference>
          <reference field="1" count="1" selected="0">
            <x v="113"/>
          </reference>
        </references>
      </pivotArea>
    </format>
    <format dxfId="1179">
      <pivotArea dataOnly="0" labelOnly="1" fieldPosition="0">
        <references count="2">
          <reference field="0" count="1">
            <x v="114"/>
          </reference>
          <reference field="1" count="1" selected="0">
            <x v="114"/>
          </reference>
        </references>
      </pivotArea>
    </format>
    <format dxfId="1178">
      <pivotArea dataOnly="0" labelOnly="1" fieldPosition="0">
        <references count="2">
          <reference field="0" count="1">
            <x v="115"/>
          </reference>
          <reference field="1" count="1" selected="0">
            <x v="115"/>
          </reference>
        </references>
      </pivotArea>
    </format>
    <format dxfId="1177">
      <pivotArea dataOnly="0" labelOnly="1" fieldPosition="0">
        <references count="2">
          <reference field="0" count="1">
            <x v="116"/>
          </reference>
          <reference field="1" count="1" selected="0">
            <x v="116"/>
          </reference>
        </references>
      </pivotArea>
    </format>
    <format dxfId="1176">
      <pivotArea dataOnly="0" labelOnly="1" fieldPosition="0">
        <references count="2">
          <reference field="0" count="1">
            <x v="117"/>
          </reference>
          <reference field="1" count="1" selected="0">
            <x v="117"/>
          </reference>
        </references>
      </pivotArea>
    </format>
    <format dxfId="1175">
      <pivotArea dataOnly="0" labelOnly="1" fieldPosition="0">
        <references count="2">
          <reference field="0" count="1">
            <x v="118"/>
          </reference>
          <reference field="1" count="1" selected="0">
            <x v="118"/>
          </reference>
        </references>
      </pivotArea>
    </format>
    <format dxfId="1174">
      <pivotArea dataOnly="0" labelOnly="1" fieldPosition="0">
        <references count="2">
          <reference field="0" count="1">
            <x v="119"/>
          </reference>
          <reference field="1" count="1" selected="0">
            <x v="119"/>
          </reference>
        </references>
      </pivotArea>
    </format>
    <format dxfId="1173">
      <pivotArea dataOnly="0" labelOnly="1" fieldPosition="0">
        <references count="2">
          <reference field="0" count="1">
            <x v="120"/>
          </reference>
          <reference field="1" count="1" selected="0">
            <x v="120"/>
          </reference>
        </references>
      </pivotArea>
    </format>
    <format dxfId="1172">
      <pivotArea dataOnly="0" labelOnly="1" fieldPosition="0">
        <references count="2">
          <reference field="0" count="1">
            <x v="121"/>
          </reference>
          <reference field="1" count="1" selected="0">
            <x v="121"/>
          </reference>
        </references>
      </pivotArea>
    </format>
    <format dxfId="1171">
      <pivotArea dataOnly="0" labelOnly="1" fieldPosition="0">
        <references count="2">
          <reference field="0" count="1">
            <x v="122"/>
          </reference>
          <reference field="1" count="1" selected="0">
            <x v="122"/>
          </reference>
        </references>
      </pivotArea>
    </format>
    <format dxfId="1170">
      <pivotArea dataOnly="0" labelOnly="1" fieldPosition="0">
        <references count="2">
          <reference field="0" count="1">
            <x v="31"/>
          </reference>
          <reference field="1" count="1" selected="0">
            <x v="123"/>
          </reference>
        </references>
      </pivotArea>
    </format>
    <format dxfId="1169">
      <pivotArea type="all" dataOnly="0" outline="0" fieldPosition="0"/>
    </format>
    <format dxfId="1168">
      <pivotArea field="1" type="button" dataOnly="0" labelOnly="1" outline="0" axis="axisRow" fieldPosition="1"/>
    </format>
    <format dxfId="1167">
      <pivotArea field="0" type="button" dataOnly="0" labelOnly="1" outline="0" axis="axisRow" fieldPosition="0"/>
    </format>
    <format dxfId="116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6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64">
      <pivotArea dataOnly="0" labelOnly="1" fieldPosition="0">
        <references count="1">
          <reference field="1" count="24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1163">
      <pivotArea dataOnly="0" labelOnly="1" fieldPosition="0">
        <references count="2">
          <reference field="0" count="1">
            <x v="49"/>
          </reference>
          <reference field="1" count="1" selected="0">
            <x v="0"/>
          </reference>
        </references>
      </pivotArea>
    </format>
    <format dxfId="1162">
      <pivotArea dataOnly="0" labelOnly="1" fieldPosition="0">
        <references count="2">
          <reference field="0" count="1">
            <x v="0"/>
          </reference>
          <reference field="1" count="1" selected="0">
            <x v="1"/>
          </reference>
        </references>
      </pivotArea>
    </format>
    <format dxfId="1161">
      <pivotArea dataOnly="0" labelOnly="1" fieldPosition="0">
        <references count="2">
          <reference field="0" count="1">
            <x v="1"/>
          </reference>
          <reference field="1" count="1" selected="0">
            <x v="2"/>
          </reference>
        </references>
      </pivotArea>
    </format>
    <format dxfId="1160">
      <pivotArea dataOnly="0" labelOnly="1" fieldPosition="0">
        <references count="2">
          <reference field="0" count="1">
            <x v="2"/>
          </reference>
          <reference field="1" count="1" selected="0">
            <x v="3"/>
          </reference>
        </references>
      </pivotArea>
    </format>
    <format dxfId="1159">
      <pivotArea dataOnly="0" labelOnly="1" fieldPosition="0">
        <references count="2">
          <reference field="0" count="1">
            <x v="3"/>
          </reference>
          <reference field="1" count="1" selected="0">
            <x v="4"/>
          </reference>
        </references>
      </pivotArea>
    </format>
    <format dxfId="1158">
      <pivotArea dataOnly="0" labelOnly="1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157">
      <pivotArea dataOnly="0" labelOnly="1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1156">
      <pivotArea dataOnly="0" labelOnly="1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155">
      <pivotArea dataOnly="0" labelOnly="1" fieldPosition="0">
        <references count="2">
          <reference field="0" count="1">
            <x v="7"/>
          </reference>
          <reference field="1" count="1" selected="0">
            <x v="8"/>
          </reference>
        </references>
      </pivotArea>
    </format>
    <format dxfId="1154">
      <pivotArea dataOnly="0" labelOnly="1" fieldPosition="0">
        <references count="2">
          <reference field="0" count="1">
            <x v="8"/>
          </reference>
          <reference field="1" count="1" selected="0">
            <x v="9"/>
          </reference>
        </references>
      </pivotArea>
    </format>
    <format dxfId="1153">
      <pivotArea dataOnly="0" labelOnly="1" fieldPosition="0">
        <references count="2">
          <reference field="0" count="1">
            <x v="9"/>
          </reference>
          <reference field="1" count="1" selected="0">
            <x v="10"/>
          </reference>
        </references>
      </pivotArea>
    </format>
    <format dxfId="1152">
      <pivotArea dataOnly="0" labelOnly="1" fieldPosition="0">
        <references count="2">
          <reference field="0" count="1">
            <x v="10"/>
          </reference>
          <reference field="1" count="1" selected="0">
            <x v="11"/>
          </reference>
        </references>
      </pivotArea>
    </format>
    <format dxfId="1151">
      <pivotArea dataOnly="0" labelOnly="1" fieldPosition="0">
        <references count="2">
          <reference field="0" count="1">
            <x v="11"/>
          </reference>
          <reference field="1" count="1" selected="0">
            <x v="12"/>
          </reference>
        </references>
      </pivotArea>
    </format>
    <format dxfId="1150">
      <pivotArea dataOnly="0" labelOnly="1" fieldPosition="0">
        <references count="2">
          <reference field="0" count="1">
            <x v="12"/>
          </reference>
          <reference field="1" count="1" selected="0">
            <x v="13"/>
          </reference>
        </references>
      </pivotArea>
    </format>
    <format dxfId="1149">
      <pivotArea dataOnly="0" labelOnly="1" fieldPosition="0">
        <references count="2">
          <reference field="0" count="1">
            <x v="13"/>
          </reference>
          <reference field="1" count="1" selected="0">
            <x v="14"/>
          </reference>
        </references>
      </pivotArea>
    </format>
    <format dxfId="1148">
      <pivotArea dataOnly="0" labelOnly="1" fieldPosition="0">
        <references count="2">
          <reference field="0" count="1">
            <x v="14"/>
          </reference>
          <reference field="1" count="1" selected="0">
            <x v="15"/>
          </reference>
        </references>
      </pivotArea>
    </format>
    <format dxfId="1147">
      <pivotArea dataOnly="0" labelOnly="1" fieldPosition="0">
        <references count="2">
          <reference field="0" count="1">
            <x v="15"/>
          </reference>
          <reference field="1" count="1" selected="0">
            <x v="16"/>
          </reference>
        </references>
      </pivotArea>
    </format>
    <format dxfId="1146">
      <pivotArea dataOnly="0" labelOnly="1" fieldPosition="0">
        <references count="2">
          <reference field="0" count="1">
            <x v="16"/>
          </reference>
          <reference field="1" count="1" selected="0">
            <x v="17"/>
          </reference>
        </references>
      </pivotArea>
    </format>
    <format dxfId="1145">
      <pivotArea dataOnly="0" labelOnly="1" fieldPosition="0">
        <references count="2">
          <reference field="0" count="1">
            <x v="17"/>
          </reference>
          <reference field="1" count="1" selected="0">
            <x v="18"/>
          </reference>
        </references>
      </pivotArea>
    </format>
    <format dxfId="1144">
      <pivotArea dataOnly="0" labelOnly="1" fieldPosition="0">
        <references count="2">
          <reference field="0" count="1">
            <x v="18"/>
          </reference>
          <reference field="1" count="1" selected="0">
            <x v="19"/>
          </reference>
        </references>
      </pivotArea>
    </format>
    <format dxfId="1143">
      <pivotArea dataOnly="0" labelOnly="1" fieldPosition="0">
        <references count="2">
          <reference field="0" count="1">
            <x v="19"/>
          </reference>
          <reference field="1" count="1" selected="0">
            <x v="20"/>
          </reference>
        </references>
      </pivotArea>
    </format>
    <format dxfId="1142">
      <pivotArea dataOnly="0" labelOnly="1" fieldPosition="0">
        <references count="2">
          <reference field="0" count="1">
            <x v="20"/>
          </reference>
          <reference field="1" count="1" selected="0">
            <x v="21"/>
          </reference>
        </references>
      </pivotArea>
    </format>
    <format dxfId="1141">
      <pivotArea dataOnly="0" labelOnly="1" fieldPosition="0">
        <references count="2">
          <reference field="0" count="1">
            <x v="21"/>
          </reference>
          <reference field="1" count="1" selected="0">
            <x v="22"/>
          </reference>
        </references>
      </pivotArea>
    </format>
    <format dxfId="1140">
      <pivotArea dataOnly="0" labelOnly="1" fieldPosition="0">
        <references count="2">
          <reference field="0" count="1">
            <x v="22"/>
          </reference>
          <reference field="1" count="1" selected="0">
            <x v="23"/>
          </reference>
        </references>
      </pivotArea>
    </format>
    <format dxfId="1139">
      <pivotArea dataOnly="0" labelOnly="1" fieldPosition="0">
        <references count="2">
          <reference field="0" count="1">
            <x v="23"/>
          </reference>
          <reference field="1" count="1" selected="0">
            <x v="24"/>
          </reference>
        </references>
      </pivotArea>
    </format>
    <format dxfId="1138">
      <pivotArea dataOnly="0" labelOnly="1" fieldPosition="0">
        <references count="2">
          <reference field="0" count="1">
            <x v="24"/>
          </reference>
          <reference field="1" count="1" selected="0">
            <x v="25"/>
          </reference>
        </references>
      </pivotArea>
    </format>
    <format dxfId="1137">
      <pivotArea dataOnly="0" labelOnly="1" fieldPosition="0">
        <references count="2">
          <reference field="0" count="1">
            <x v="25"/>
          </reference>
          <reference field="1" count="1" selected="0">
            <x v="26"/>
          </reference>
        </references>
      </pivotArea>
    </format>
    <format dxfId="1136">
      <pivotArea dataOnly="0" labelOnly="1" fieldPosition="0">
        <references count="2">
          <reference field="0" count="1">
            <x v="26"/>
          </reference>
          <reference field="1" count="1" selected="0">
            <x v="27"/>
          </reference>
        </references>
      </pivotArea>
    </format>
    <format dxfId="1135">
      <pivotArea dataOnly="0" labelOnly="1" fieldPosition="0">
        <references count="2">
          <reference field="0" count="1">
            <x v="27"/>
          </reference>
          <reference field="1" count="1" selected="0">
            <x v="28"/>
          </reference>
        </references>
      </pivotArea>
    </format>
    <format dxfId="1134">
      <pivotArea dataOnly="0" labelOnly="1" fieldPosition="0">
        <references count="2">
          <reference field="0" count="1">
            <x v="28"/>
          </reference>
          <reference field="1" count="1" selected="0">
            <x v="29"/>
          </reference>
        </references>
      </pivotArea>
    </format>
    <format dxfId="1133">
      <pivotArea dataOnly="0" labelOnly="1" fieldPosition="0">
        <references count="2">
          <reference field="0" count="1">
            <x v="29"/>
          </reference>
          <reference field="1" count="1" selected="0">
            <x v="30"/>
          </reference>
        </references>
      </pivotArea>
    </format>
    <format dxfId="1132">
      <pivotArea dataOnly="0" labelOnly="1" fieldPosition="0">
        <references count="2">
          <reference field="0" count="1">
            <x v="30"/>
          </reference>
          <reference field="1" count="1" selected="0">
            <x v="31"/>
          </reference>
        </references>
      </pivotArea>
    </format>
    <format dxfId="1131">
      <pivotArea dataOnly="0" labelOnly="1" fieldPosition="0">
        <references count="2">
          <reference field="0" count="1">
            <x v="31"/>
          </reference>
          <reference field="1" count="1" selected="0">
            <x v="32"/>
          </reference>
        </references>
      </pivotArea>
    </format>
    <format dxfId="1130">
      <pivotArea dataOnly="0" labelOnly="1" fieldPosition="0">
        <references count="2">
          <reference field="0" count="1">
            <x v="32"/>
          </reference>
          <reference field="1" count="1" selected="0">
            <x v="33"/>
          </reference>
        </references>
      </pivotArea>
    </format>
    <format dxfId="1129">
      <pivotArea dataOnly="0" labelOnly="1" fieldPosition="0">
        <references count="2">
          <reference field="0" count="1">
            <x v="33"/>
          </reference>
          <reference field="1" count="1" selected="0">
            <x v="34"/>
          </reference>
        </references>
      </pivotArea>
    </format>
    <format dxfId="1128">
      <pivotArea dataOnly="0" labelOnly="1" fieldPosition="0">
        <references count="2">
          <reference field="0" count="1">
            <x v="34"/>
          </reference>
          <reference field="1" count="1" selected="0">
            <x v="35"/>
          </reference>
        </references>
      </pivotArea>
    </format>
    <format dxfId="1127">
      <pivotArea dataOnly="0" labelOnly="1" fieldPosition="0">
        <references count="2">
          <reference field="0" count="1">
            <x v="35"/>
          </reference>
          <reference field="1" count="1" selected="0">
            <x v="36"/>
          </reference>
        </references>
      </pivotArea>
    </format>
    <format dxfId="1126">
      <pivotArea dataOnly="0" labelOnly="1" fieldPosition="0">
        <references count="2">
          <reference field="0" count="1">
            <x v="36"/>
          </reference>
          <reference field="1" count="1" selected="0">
            <x v="37"/>
          </reference>
        </references>
      </pivotArea>
    </format>
    <format dxfId="1125">
      <pivotArea dataOnly="0" labelOnly="1" fieldPosition="0">
        <references count="2">
          <reference field="0" count="1">
            <x v="37"/>
          </reference>
          <reference field="1" count="1" selected="0">
            <x v="38"/>
          </reference>
        </references>
      </pivotArea>
    </format>
    <format dxfId="1124">
      <pivotArea dataOnly="0" labelOnly="1" fieldPosition="0">
        <references count="2">
          <reference field="0" count="1">
            <x v="38"/>
          </reference>
          <reference field="1" count="1" selected="0">
            <x v="39"/>
          </reference>
        </references>
      </pivotArea>
    </format>
    <format dxfId="1123">
      <pivotArea dataOnly="0" labelOnly="1" fieldPosition="0">
        <references count="2">
          <reference field="0" count="1">
            <x v="39"/>
          </reference>
          <reference field="1" count="1" selected="0">
            <x v="40"/>
          </reference>
        </references>
      </pivotArea>
    </format>
    <format dxfId="1122">
      <pivotArea dataOnly="0" labelOnly="1" fieldPosition="0">
        <references count="2">
          <reference field="0" count="1">
            <x v="40"/>
          </reference>
          <reference field="1" count="1" selected="0">
            <x v="41"/>
          </reference>
        </references>
      </pivotArea>
    </format>
    <format dxfId="1121">
      <pivotArea dataOnly="0" labelOnly="1" fieldPosition="0">
        <references count="2">
          <reference field="0" count="1">
            <x v="41"/>
          </reference>
          <reference field="1" count="1" selected="0">
            <x v="42"/>
          </reference>
        </references>
      </pivotArea>
    </format>
    <format dxfId="1120">
      <pivotArea dataOnly="0" labelOnly="1" fieldPosition="0">
        <references count="2">
          <reference field="0" count="1">
            <x v="42"/>
          </reference>
          <reference field="1" count="1" selected="0">
            <x v="43"/>
          </reference>
        </references>
      </pivotArea>
    </format>
    <format dxfId="1119">
      <pivotArea dataOnly="0" labelOnly="1" fieldPosition="0">
        <references count="2">
          <reference field="0" count="1">
            <x v="43"/>
          </reference>
          <reference field="1" count="1" selected="0">
            <x v="44"/>
          </reference>
        </references>
      </pivotArea>
    </format>
    <format dxfId="1118">
      <pivotArea dataOnly="0" labelOnly="1" fieldPosition="0">
        <references count="2">
          <reference field="0" count="1">
            <x v="44"/>
          </reference>
          <reference field="1" count="1" selected="0">
            <x v="45"/>
          </reference>
        </references>
      </pivotArea>
    </format>
    <format dxfId="1117">
      <pivotArea dataOnly="0" labelOnly="1" fieldPosition="0">
        <references count="2">
          <reference field="0" count="1">
            <x v="45"/>
          </reference>
          <reference field="1" count="1" selected="0">
            <x v="46"/>
          </reference>
        </references>
      </pivotArea>
    </format>
    <format dxfId="1116">
      <pivotArea dataOnly="0" labelOnly="1" fieldPosition="0">
        <references count="2">
          <reference field="0" count="1">
            <x v="46"/>
          </reference>
          <reference field="1" count="1" selected="0">
            <x v="47"/>
          </reference>
        </references>
      </pivotArea>
    </format>
    <format dxfId="1115">
      <pivotArea dataOnly="0" labelOnly="1" fieldPosition="0">
        <references count="2">
          <reference field="0" count="1">
            <x v="47"/>
          </reference>
          <reference field="1" count="1" selected="0">
            <x v="48"/>
          </reference>
        </references>
      </pivotArea>
    </format>
    <format dxfId="1114">
      <pivotArea dataOnly="0" labelOnly="1" fieldPosition="0">
        <references count="2">
          <reference field="0" count="1">
            <x v="48"/>
          </reference>
          <reference field="1" count="1" selected="0">
            <x v="49"/>
          </reference>
        </references>
      </pivotArea>
    </format>
    <format dxfId="1113">
      <pivotArea dataOnly="0" labelOnly="1" fieldPosition="0">
        <references count="2">
          <reference field="0" count="1">
            <x v="50"/>
          </reference>
          <reference field="1" count="1" selected="0">
            <x v="50"/>
          </reference>
        </references>
      </pivotArea>
    </format>
    <format dxfId="1112">
      <pivotArea dataOnly="0" labelOnly="1" fieldPosition="0">
        <references count="2">
          <reference field="0" count="1">
            <x v="51"/>
          </reference>
          <reference field="1" count="1" selected="0">
            <x v="51"/>
          </reference>
        </references>
      </pivotArea>
    </format>
    <format dxfId="1111">
      <pivotArea dataOnly="0" labelOnly="1" fieldPosition="0">
        <references count="2">
          <reference field="0" count="1">
            <x v="52"/>
          </reference>
          <reference field="1" count="1" selected="0">
            <x v="52"/>
          </reference>
        </references>
      </pivotArea>
    </format>
    <format dxfId="1110">
      <pivotArea dataOnly="0" labelOnly="1" fieldPosition="0">
        <references count="2">
          <reference field="0" count="1">
            <x v="53"/>
          </reference>
          <reference field="1" count="1" selected="0">
            <x v="53"/>
          </reference>
        </references>
      </pivotArea>
    </format>
    <format dxfId="1109">
      <pivotArea dataOnly="0" labelOnly="1" fieldPosition="0">
        <references count="2">
          <reference field="0" count="1">
            <x v="54"/>
          </reference>
          <reference field="1" count="1" selected="0">
            <x v="54"/>
          </reference>
        </references>
      </pivotArea>
    </format>
    <format dxfId="1108">
      <pivotArea dataOnly="0" labelOnly="1" fieldPosition="0">
        <references count="2">
          <reference field="0" count="1">
            <x v="55"/>
          </reference>
          <reference field="1" count="1" selected="0">
            <x v="55"/>
          </reference>
        </references>
      </pivotArea>
    </format>
    <format dxfId="1107">
      <pivotArea dataOnly="0" labelOnly="1" fieldPosition="0">
        <references count="2">
          <reference field="0" count="1">
            <x v="56"/>
          </reference>
          <reference field="1" count="1" selected="0">
            <x v="56"/>
          </reference>
        </references>
      </pivotArea>
    </format>
    <format dxfId="1106">
      <pivotArea dataOnly="0" labelOnly="1" fieldPosition="0">
        <references count="2">
          <reference field="0" count="1">
            <x v="57"/>
          </reference>
          <reference field="1" count="1" selected="0">
            <x v="57"/>
          </reference>
        </references>
      </pivotArea>
    </format>
    <format dxfId="1105">
      <pivotArea dataOnly="0" labelOnly="1" fieldPosition="0">
        <references count="2">
          <reference field="0" count="1">
            <x v="58"/>
          </reference>
          <reference field="1" count="1" selected="0">
            <x v="58"/>
          </reference>
        </references>
      </pivotArea>
    </format>
    <format dxfId="1104">
      <pivotArea dataOnly="0" labelOnly="1" fieldPosition="0">
        <references count="2">
          <reference field="0" count="1">
            <x v="59"/>
          </reference>
          <reference field="1" count="1" selected="0">
            <x v="59"/>
          </reference>
        </references>
      </pivotArea>
    </format>
    <format dxfId="1103">
      <pivotArea dataOnly="0" labelOnly="1" fieldPosition="0">
        <references count="2">
          <reference field="0" count="1">
            <x v="60"/>
          </reference>
          <reference field="1" count="1" selected="0">
            <x v="60"/>
          </reference>
        </references>
      </pivotArea>
    </format>
    <format dxfId="1102">
      <pivotArea dataOnly="0" labelOnly="1" fieldPosition="0">
        <references count="2">
          <reference field="0" count="1">
            <x v="61"/>
          </reference>
          <reference field="1" count="1" selected="0">
            <x v="61"/>
          </reference>
        </references>
      </pivotArea>
    </format>
    <format dxfId="1101">
      <pivotArea dataOnly="0" labelOnly="1" fieldPosition="0">
        <references count="2">
          <reference field="0" count="1">
            <x v="62"/>
          </reference>
          <reference field="1" count="1" selected="0">
            <x v="62"/>
          </reference>
        </references>
      </pivotArea>
    </format>
    <format dxfId="1100">
      <pivotArea dataOnly="0" labelOnly="1" fieldPosition="0">
        <references count="2">
          <reference field="0" count="1">
            <x v="63"/>
          </reference>
          <reference field="1" count="1" selected="0">
            <x v="63"/>
          </reference>
        </references>
      </pivotArea>
    </format>
    <format dxfId="1099">
      <pivotArea dataOnly="0" labelOnly="1" fieldPosition="0">
        <references count="2">
          <reference field="0" count="1">
            <x v="64"/>
          </reference>
          <reference field="1" count="1" selected="0">
            <x v="64"/>
          </reference>
        </references>
      </pivotArea>
    </format>
    <format dxfId="1098">
      <pivotArea dataOnly="0" labelOnly="1" fieldPosition="0">
        <references count="2">
          <reference field="0" count="1">
            <x v="65"/>
          </reference>
          <reference field="1" count="1" selected="0">
            <x v="65"/>
          </reference>
        </references>
      </pivotArea>
    </format>
    <format dxfId="1097">
      <pivotArea dataOnly="0" labelOnly="1" fieldPosition="0">
        <references count="2">
          <reference field="0" count="1">
            <x v="66"/>
          </reference>
          <reference field="1" count="1" selected="0">
            <x v="66"/>
          </reference>
        </references>
      </pivotArea>
    </format>
    <format dxfId="1096">
      <pivotArea dataOnly="0" labelOnly="1" fieldPosition="0">
        <references count="2">
          <reference field="0" count="1">
            <x v="67"/>
          </reference>
          <reference field="1" count="1" selected="0">
            <x v="67"/>
          </reference>
        </references>
      </pivotArea>
    </format>
    <format dxfId="1095">
      <pivotArea dataOnly="0" labelOnly="1" fieldPosition="0">
        <references count="2">
          <reference field="0" count="1">
            <x v="68"/>
          </reference>
          <reference field="1" count="1" selected="0">
            <x v="68"/>
          </reference>
        </references>
      </pivotArea>
    </format>
    <format dxfId="1094">
      <pivotArea dataOnly="0" labelOnly="1" fieldPosition="0">
        <references count="2">
          <reference field="0" count="1">
            <x v="69"/>
          </reference>
          <reference field="1" count="1" selected="0">
            <x v="69"/>
          </reference>
        </references>
      </pivotArea>
    </format>
    <format dxfId="1093">
      <pivotArea dataOnly="0" labelOnly="1" fieldPosition="0">
        <references count="2">
          <reference field="0" count="1">
            <x v="70"/>
          </reference>
          <reference field="1" count="1" selected="0">
            <x v="70"/>
          </reference>
        </references>
      </pivotArea>
    </format>
    <format dxfId="1092">
      <pivotArea dataOnly="0" labelOnly="1" fieldPosition="0">
        <references count="2">
          <reference field="0" count="1">
            <x v="71"/>
          </reference>
          <reference field="1" count="1" selected="0">
            <x v="71"/>
          </reference>
        </references>
      </pivotArea>
    </format>
    <format dxfId="1091">
      <pivotArea dataOnly="0" labelOnly="1" fieldPosition="0">
        <references count="2">
          <reference field="0" count="1">
            <x v="72"/>
          </reference>
          <reference field="1" count="1" selected="0">
            <x v="72"/>
          </reference>
        </references>
      </pivotArea>
    </format>
    <format dxfId="1090">
      <pivotArea dataOnly="0" labelOnly="1" fieldPosition="0">
        <references count="2">
          <reference field="0" count="1">
            <x v="73"/>
          </reference>
          <reference field="1" count="1" selected="0">
            <x v="73"/>
          </reference>
        </references>
      </pivotArea>
    </format>
    <format dxfId="1089">
      <pivotArea dataOnly="0" labelOnly="1" fieldPosition="0">
        <references count="2">
          <reference field="0" count="1">
            <x v="74"/>
          </reference>
          <reference field="1" count="1" selected="0">
            <x v="74"/>
          </reference>
        </references>
      </pivotArea>
    </format>
    <format dxfId="1088">
      <pivotArea dataOnly="0" labelOnly="1" fieldPosition="0">
        <references count="2">
          <reference field="0" count="1">
            <x v="75"/>
          </reference>
          <reference field="1" count="1" selected="0">
            <x v="75"/>
          </reference>
        </references>
      </pivotArea>
    </format>
    <format dxfId="1087">
      <pivotArea dataOnly="0" labelOnly="1" fieldPosition="0">
        <references count="2">
          <reference field="0" count="1">
            <x v="76"/>
          </reference>
          <reference field="1" count="1" selected="0">
            <x v="76"/>
          </reference>
        </references>
      </pivotArea>
    </format>
    <format dxfId="1086">
      <pivotArea dataOnly="0" labelOnly="1" fieldPosition="0">
        <references count="2">
          <reference field="0" count="1">
            <x v="77"/>
          </reference>
          <reference field="1" count="1" selected="0">
            <x v="77"/>
          </reference>
        </references>
      </pivotArea>
    </format>
    <format dxfId="1085">
      <pivotArea dataOnly="0" labelOnly="1" fieldPosition="0">
        <references count="2">
          <reference field="0" count="1">
            <x v="78"/>
          </reference>
          <reference field="1" count="1" selected="0">
            <x v="78"/>
          </reference>
        </references>
      </pivotArea>
    </format>
    <format dxfId="1084">
      <pivotArea dataOnly="0" labelOnly="1" fieldPosition="0">
        <references count="2">
          <reference field="0" count="1">
            <x v="79"/>
          </reference>
          <reference field="1" count="1" selected="0">
            <x v="79"/>
          </reference>
        </references>
      </pivotArea>
    </format>
    <format dxfId="1083">
      <pivotArea dataOnly="0" labelOnly="1" fieldPosition="0">
        <references count="2">
          <reference field="0" count="1">
            <x v="80"/>
          </reference>
          <reference field="1" count="1" selected="0">
            <x v="80"/>
          </reference>
        </references>
      </pivotArea>
    </format>
    <format dxfId="1082">
      <pivotArea dataOnly="0" labelOnly="1" fieldPosition="0">
        <references count="2">
          <reference field="0" count="1">
            <x v="81"/>
          </reference>
          <reference field="1" count="1" selected="0">
            <x v="81"/>
          </reference>
        </references>
      </pivotArea>
    </format>
    <format dxfId="1081">
      <pivotArea dataOnly="0" labelOnly="1" fieldPosition="0">
        <references count="2">
          <reference field="0" count="1">
            <x v="82"/>
          </reference>
          <reference field="1" count="1" selected="0">
            <x v="82"/>
          </reference>
        </references>
      </pivotArea>
    </format>
    <format dxfId="1080">
      <pivotArea dataOnly="0" labelOnly="1" fieldPosition="0">
        <references count="2">
          <reference field="0" count="1">
            <x v="83"/>
          </reference>
          <reference field="1" count="1" selected="0">
            <x v="83"/>
          </reference>
        </references>
      </pivotArea>
    </format>
    <format dxfId="1079">
      <pivotArea dataOnly="0" labelOnly="1" fieldPosition="0">
        <references count="2">
          <reference field="0" count="1">
            <x v="84"/>
          </reference>
          <reference field="1" count="1" selected="0">
            <x v="84"/>
          </reference>
        </references>
      </pivotArea>
    </format>
    <format dxfId="1078">
      <pivotArea dataOnly="0" labelOnly="1" fieldPosition="0">
        <references count="2">
          <reference field="0" count="1">
            <x v="85"/>
          </reference>
          <reference field="1" count="1" selected="0">
            <x v="85"/>
          </reference>
        </references>
      </pivotArea>
    </format>
    <format dxfId="1077">
      <pivotArea dataOnly="0" labelOnly="1" fieldPosition="0">
        <references count="2">
          <reference field="0" count="1">
            <x v="86"/>
          </reference>
          <reference field="1" count="1" selected="0">
            <x v="86"/>
          </reference>
        </references>
      </pivotArea>
    </format>
    <format dxfId="1076">
      <pivotArea dataOnly="0" labelOnly="1" fieldPosition="0">
        <references count="2">
          <reference field="0" count="1">
            <x v="87"/>
          </reference>
          <reference field="1" count="1" selected="0">
            <x v="87"/>
          </reference>
        </references>
      </pivotArea>
    </format>
    <format dxfId="1075">
      <pivotArea dataOnly="0" labelOnly="1" fieldPosition="0">
        <references count="2">
          <reference field="0" count="1">
            <x v="88"/>
          </reference>
          <reference field="1" count="1" selected="0">
            <x v="88"/>
          </reference>
        </references>
      </pivotArea>
    </format>
    <format dxfId="1074">
      <pivotArea dataOnly="0" labelOnly="1" fieldPosition="0">
        <references count="2">
          <reference field="0" count="1">
            <x v="89"/>
          </reference>
          <reference field="1" count="1" selected="0">
            <x v="89"/>
          </reference>
        </references>
      </pivotArea>
    </format>
    <format dxfId="1073">
      <pivotArea dataOnly="0" labelOnly="1" fieldPosition="0">
        <references count="2">
          <reference field="0" count="1">
            <x v="90"/>
          </reference>
          <reference field="1" count="1" selected="0">
            <x v="90"/>
          </reference>
        </references>
      </pivotArea>
    </format>
    <format dxfId="1072">
      <pivotArea dataOnly="0" labelOnly="1" fieldPosition="0">
        <references count="2">
          <reference field="0" count="1">
            <x v="91"/>
          </reference>
          <reference field="1" count="1" selected="0">
            <x v="91"/>
          </reference>
        </references>
      </pivotArea>
    </format>
    <format dxfId="1071">
      <pivotArea dataOnly="0" labelOnly="1" fieldPosition="0">
        <references count="2">
          <reference field="0" count="1">
            <x v="92"/>
          </reference>
          <reference field="1" count="1" selected="0">
            <x v="92"/>
          </reference>
        </references>
      </pivotArea>
    </format>
    <format dxfId="1070">
      <pivotArea dataOnly="0" labelOnly="1" fieldPosition="0">
        <references count="2">
          <reference field="0" count="1">
            <x v="93"/>
          </reference>
          <reference field="1" count="1" selected="0">
            <x v="93"/>
          </reference>
        </references>
      </pivotArea>
    </format>
    <format dxfId="1069">
      <pivotArea dataOnly="0" labelOnly="1" fieldPosition="0">
        <references count="2">
          <reference field="0" count="1">
            <x v="94"/>
          </reference>
          <reference field="1" count="1" selected="0">
            <x v="94"/>
          </reference>
        </references>
      </pivotArea>
    </format>
    <format dxfId="1068">
      <pivotArea dataOnly="0" labelOnly="1" fieldPosition="0">
        <references count="2">
          <reference field="0" count="1">
            <x v="95"/>
          </reference>
          <reference field="1" count="1" selected="0">
            <x v="95"/>
          </reference>
        </references>
      </pivotArea>
    </format>
    <format dxfId="1067">
      <pivotArea dataOnly="0" labelOnly="1" fieldPosition="0">
        <references count="2">
          <reference field="0" count="1">
            <x v="96"/>
          </reference>
          <reference field="1" count="1" selected="0">
            <x v="96"/>
          </reference>
        </references>
      </pivotArea>
    </format>
    <format dxfId="1066">
      <pivotArea dataOnly="0" labelOnly="1" fieldPosition="0">
        <references count="2">
          <reference field="0" count="1">
            <x v="97"/>
          </reference>
          <reference field="1" count="1" selected="0">
            <x v="97"/>
          </reference>
        </references>
      </pivotArea>
    </format>
    <format dxfId="1065">
      <pivotArea dataOnly="0" labelOnly="1" fieldPosition="0">
        <references count="2">
          <reference field="0" count="1">
            <x v="98"/>
          </reference>
          <reference field="1" count="1" selected="0">
            <x v="98"/>
          </reference>
        </references>
      </pivotArea>
    </format>
    <format dxfId="1064">
      <pivotArea dataOnly="0" labelOnly="1" fieldPosition="0">
        <references count="2">
          <reference field="0" count="1">
            <x v="99"/>
          </reference>
          <reference field="1" count="1" selected="0">
            <x v="99"/>
          </reference>
        </references>
      </pivotArea>
    </format>
    <format dxfId="1063">
      <pivotArea dataOnly="0" labelOnly="1" fieldPosition="0">
        <references count="2">
          <reference field="0" count="1">
            <x v="100"/>
          </reference>
          <reference field="1" count="1" selected="0">
            <x v="100"/>
          </reference>
        </references>
      </pivotArea>
    </format>
    <format dxfId="1062">
      <pivotArea dataOnly="0" labelOnly="1" fieldPosition="0">
        <references count="2">
          <reference field="0" count="1">
            <x v="101"/>
          </reference>
          <reference field="1" count="1" selected="0">
            <x v="101"/>
          </reference>
        </references>
      </pivotArea>
    </format>
    <format dxfId="1061">
      <pivotArea dataOnly="0" labelOnly="1" fieldPosition="0">
        <references count="2">
          <reference field="0" count="1">
            <x v="102"/>
          </reference>
          <reference field="1" count="1" selected="0">
            <x v="102"/>
          </reference>
        </references>
      </pivotArea>
    </format>
    <format dxfId="1060">
      <pivotArea dataOnly="0" labelOnly="1" fieldPosition="0">
        <references count="2">
          <reference field="0" count="1">
            <x v="103"/>
          </reference>
          <reference field="1" count="1" selected="0">
            <x v="103"/>
          </reference>
        </references>
      </pivotArea>
    </format>
    <format dxfId="1059">
      <pivotArea dataOnly="0" labelOnly="1" fieldPosition="0">
        <references count="2">
          <reference field="0" count="1">
            <x v="104"/>
          </reference>
          <reference field="1" count="1" selected="0">
            <x v="104"/>
          </reference>
        </references>
      </pivotArea>
    </format>
    <format dxfId="1058">
      <pivotArea dataOnly="0" labelOnly="1" fieldPosition="0">
        <references count="2">
          <reference field="0" count="1">
            <x v="105"/>
          </reference>
          <reference field="1" count="1" selected="0">
            <x v="105"/>
          </reference>
        </references>
      </pivotArea>
    </format>
    <format dxfId="1057">
      <pivotArea dataOnly="0" labelOnly="1" fieldPosition="0">
        <references count="2">
          <reference field="0" count="1">
            <x v="106"/>
          </reference>
          <reference field="1" count="1" selected="0">
            <x v="106"/>
          </reference>
        </references>
      </pivotArea>
    </format>
    <format dxfId="1056">
      <pivotArea dataOnly="0" labelOnly="1" fieldPosition="0">
        <references count="2">
          <reference field="0" count="1">
            <x v="107"/>
          </reference>
          <reference field="1" count="1" selected="0">
            <x v="107"/>
          </reference>
        </references>
      </pivotArea>
    </format>
    <format dxfId="1055">
      <pivotArea dataOnly="0" labelOnly="1" fieldPosition="0">
        <references count="2">
          <reference field="0" count="1">
            <x v="108"/>
          </reference>
          <reference field="1" count="1" selected="0">
            <x v="108"/>
          </reference>
        </references>
      </pivotArea>
    </format>
    <format dxfId="1054">
      <pivotArea dataOnly="0" labelOnly="1" fieldPosition="0">
        <references count="2">
          <reference field="0" count="1">
            <x v="109"/>
          </reference>
          <reference field="1" count="1" selected="0">
            <x v="109"/>
          </reference>
        </references>
      </pivotArea>
    </format>
    <format dxfId="1053">
      <pivotArea dataOnly="0" labelOnly="1" fieldPosition="0">
        <references count="2">
          <reference field="0" count="1">
            <x v="110"/>
          </reference>
          <reference field="1" count="1" selected="0">
            <x v="110"/>
          </reference>
        </references>
      </pivotArea>
    </format>
    <format dxfId="1052">
      <pivotArea dataOnly="0" labelOnly="1" fieldPosition="0">
        <references count="2">
          <reference field="0" count="1">
            <x v="111"/>
          </reference>
          <reference field="1" count="1" selected="0">
            <x v="111"/>
          </reference>
        </references>
      </pivotArea>
    </format>
    <format dxfId="1051">
      <pivotArea dataOnly="0" labelOnly="1" fieldPosition="0">
        <references count="2">
          <reference field="0" count="1">
            <x v="112"/>
          </reference>
          <reference field="1" count="1" selected="0">
            <x v="112"/>
          </reference>
        </references>
      </pivotArea>
    </format>
    <format dxfId="1050">
      <pivotArea dataOnly="0" labelOnly="1" fieldPosition="0">
        <references count="2">
          <reference field="0" count="1">
            <x v="113"/>
          </reference>
          <reference field="1" count="1" selected="0">
            <x v="113"/>
          </reference>
        </references>
      </pivotArea>
    </format>
    <format dxfId="1049">
      <pivotArea dataOnly="0" labelOnly="1" fieldPosition="0">
        <references count="2">
          <reference field="0" count="1">
            <x v="114"/>
          </reference>
          <reference field="1" count="1" selected="0">
            <x v="114"/>
          </reference>
        </references>
      </pivotArea>
    </format>
    <format dxfId="1048">
      <pivotArea dataOnly="0" labelOnly="1" fieldPosition="0">
        <references count="2">
          <reference field="0" count="1">
            <x v="115"/>
          </reference>
          <reference field="1" count="1" selected="0">
            <x v="115"/>
          </reference>
        </references>
      </pivotArea>
    </format>
    <format dxfId="1047">
      <pivotArea dataOnly="0" labelOnly="1" fieldPosition="0">
        <references count="2">
          <reference field="0" count="1">
            <x v="116"/>
          </reference>
          <reference field="1" count="1" selected="0">
            <x v="116"/>
          </reference>
        </references>
      </pivotArea>
    </format>
    <format dxfId="1046">
      <pivotArea dataOnly="0" labelOnly="1" fieldPosition="0">
        <references count="2">
          <reference field="0" count="1">
            <x v="117"/>
          </reference>
          <reference field="1" count="1" selected="0">
            <x v="117"/>
          </reference>
        </references>
      </pivotArea>
    </format>
    <format dxfId="1045">
      <pivotArea dataOnly="0" labelOnly="1" fieldPosition="0">
        <references count="2">
          <reference field="0" count="1">
            <x v="118"/>
          </reference>
          <reference field="1" count="1" selected="0">
            <x v="118"/>
          </reference>
        </references>
      </pivotArea>
    </format>
    <format dxfId="1044">
      <pivotArea dataOnly="0" labelOnly="1" fieldPosition="0">
        <references count="2">
          <reference field="0" count="1">
            <x v="119"/>
          </reference>
          <reference field="1" count="1" selected="0">
            <x v="119"/>
          </reference>
        </references>
      </pivotArea>
    </format>
    <format dxfId="1043">
      <pivotArea dataOnly="0" labelOnly="1" fieldPosition="0">
        <references count="2">
          <reference field="0" count="1">
            <x v="120"/>
          </reference>
          <reference field="1" count="1" selected="0">
            <x v="120"/>
          </reference>
        </references>
      </pivotArea>
    </format>
    <format dxfId="1042">
      <pivotArea dataOnly="0" labelOnly="1" fieldPosition="0">
        <references count="2">
          <reference field="0" count="1">
            <x v="121"/>
          </reference>
          <reference field="1" count="1" selected="0">
            <x v="121"/>
          </reference>
        </references>
      </pivotArea>
    </format>
    <format dxfId="1041">
      <pivotArea dataOnly="0" labelOnly="1" fieldPosition="0">
        <references count="2">
          <reference field="0" count="1">
            <x v="122"/>
          </reference>
          <reference field="1" count="1" selected="0">
            <x v="122"/>
          </reference>
        </references>
      </pivotArea>
    </format>
    <format dxfId="1040">
      <pivotArea dataOnly="0" labelOnly="1" fieldPosition="0">
        <references count="2">
          <reference field="0" count="1">
            <x v="31"/>
          </reference>
          <reference field="1" count="1" selected="0">
            <x v="1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AB746" totalsRowShown="0" headerRowDxfId="1361" dataDxfId="1359" headerRowBorderDxfId="1360" tableBorderDxfId="1358">
  <autoFilter ref="A1:AB746" xr:uid="{B64EBD1F-FB9D-4E99-A525-C5977D85A80A}"/>
  <sortState xmlns:xlrd2="http://schemas.microsoft.com/office/spreadsheetml/2017/richdata2" ref="A2:AB746">
    <sortCondition descending="1" ref="B85:B746"/>
  </sortState>
  <tableColumns count="28">
    <tableColumn id="1" xr3:uid="{184D060F-9263-4654-9D39-51DBD778DFA7}" name="productItemNumber" dataDxfId="1357"/>
    <tableColumn id="18" xr3:uid="{56B70E7F-991D-4D26-B299-9782A3A53589}" name="productItemNumberExtra" dataDxfId="1356"/>
    <tableColumn id="2" xr3:uid="{EEAC79AD-2073-4FD0-81E8-AF24187C1D7C}" name="productTitle" dataDxfId="1355">
      <calculatedColumnFormula>TRIM(CLEAN(SUBSTITUTE(SUBSTITUTE(D2, CHAR(13), ""), CHAR(10), " ")))</calculatedColumnFormula>
    </tableColumn>
    <tableColumn id="21" xr3:uid="{0255C2CF-8A3E-4086-85E3-6A9372B9DDDD}" name="productTitleData" dataDxfId="1354"/>
    <tableColumn id="3" xr3:uid="{3F43EDC1-7A91-4A60-9A3E-7923CC95D177}" name="productOriginalName" dataDxfId="1353">
      <calculatedColumnFormula>TRIM(CLEAN(SUBSTITUTE(SUBSTITUTE(F2, CHAR(13), ""), CHAR(10), " ")))</calculatedColumnFormula>
    </tableColumn>
    <tableColumn id="28" xr3:uid="{9B86FDAB-80A6-4F53-A7AB-63D2014D3BFA}" name="productOriginalnameData" dataDxfId="1352"/>
    <tableColumn id="4" xr3:uid="{15C8FCF0-954D-40A0-97A3-C4B3BAB1563A}" name="productMark" dataDxfId="1351">
      <calculatedColumnFormula>TRIM(CLEAN(SUBSTITUTE(SUBSTITUTE(H2, CHAR(13), ""), CHAR(10), " ")))</calculatedColumnFormula>
    </tableColumn>
    <tableColumn id="29" xr3:uid="{0D044F5D-B4FB-48AE-80B8-9811A6C4DA56}" name="productMarkData" dataDxfId="1350"/>
    <tableColumn id="5" xr3:uid="{864E030B-08C5-46CA-B57A-BABD77E9B7B7}" name="productCategory" dataDxfId="1349">
      <calculatedColumnFormula>TRIM(CLEAN(SUBSTITUTE(SUBSTITUTE(J2, CHAR(13), ""), CHAR(10), " ")))</calculatedColumnFormula>
    </tableColumn>
    <tableColumn id="22" xr3:uid="{A9DE7FFA-7A15-45AF-A252-373B7457A318}" name="productCategoryData" dataDxfId="1348"/>
    <tableColumn id="6" xr3:uid="{0467EC17-1B0B-4601-831B-54FC422C4CAC}" name="productSubCategory" dataDxfId="1347">
      <calculatedColumnFormula>TRIM(CLEAN(SUBSTITUTE(SUBSTITUTE(L2, CHAR(13), ""), CHAR(10), " ")))</calculatedColumnFormula>
    </tableColumn>
    <tableColumn id="23" xr3:uid="{98BA192E-95AC-4616-AA58-322A5ABBC8AE}" name="productSubCategoryData" dataDxfId="1346"/>
    <tableColumn id="7" xr3:uid="{D780A98D-D456-4BD3-9845-D6B38EF83874}" name="productChildCategory" dataDxfId="1345">
      <calculatedColumnFormula>TRIM(CLEAN(SUBSTITUTE(SUBSTITUTE(N2, CHAR(13), ""), CHAR(10), " ")))</calculatedColumnFormula>
    </tableColumn>
    <tableColumn id="24" xr3:uid="{337AA6D7-C31F-4C6F-A5A8-BA61CFCD703E}" name="productChildCategoryData" dataDxfId="1344"/>
    <tableColumn id="8" xr3:uid="{1A9543F4-009F-4784-A154-517C82FE2D15}" name="productChildSubCategory" dataDxfId="1343">
      <calculatedColumnFormula>TRIM(CLEAN(SUBSTITUTE(SUBSTITUTE(P2, CHAR(13), ""), CHAR(10), " ")))</calculatedColumnFormula>
    </tableColumn>
    <tableColumn id="25" xr3:uid="{C3739635-9FF6-46B1-81E7-6289D9EE0EE9}" name="productChildSubCategoryData" dataDxfId="1342"/>
    <tableColumn id="9" xr3:uid="{75B9060B-22D5-4ECA-AA11-5C3B35A176BD}" name="productDescription" dataDxfId="1341"/>
    <tableColumn id="10" xr3:uid="{D06CFF72-6CD5-4BC2-98DA-76917147BCDC}" name="productEAN" dataDxfId="1340"/>
    <tableColumn id="13" xr3:uid="{29B26DFC-6329-4A6F-A05A-C1D423454234}" name="productPieceWebshopPrice" dataDxfId="1339"/>
    <tableColumn id="11" xr3:uid="{A1AC3521-C4DA-4500-B72B-0AD8620D77E6}" name="productPriceType" dataDxfId="1338"/>
    <tableColumn id="15" xr3:uid="{B1861436-472A-42DE-8470-1A06B3518631}" name="productWeight" dataDxfId="1337"/>
    <tableColumn id="27" xr3:uid="{90F2C56A-A4AA-46A7-AD3B-86D259F42299}" name="delete" dataDxfId="1336"/>
    <tableColumn id="16" xr3:uid="{75F8BE8F-0C05-4569-8965-85DA0D15DCD2}" name="size" dataDxfId="1335">
      <calculatedColumnFormula>IFERROR(
    IF(ISNUMBER(MATCH(TRIM(CLEAN(SUBSTITUTE(SUBSTITUTE(X2, CHAR(13), ""), CHAR(10), " "))), sizeList!A:A, 0)),
        INDEX(sizeList!B:B, MATCH(TRIM(CLEAN(SUBSTITUTE(SUBSTITUTE(X2, CHAR(13), ""), CHAR(10), " "))), sizeList!A:A, 0)),
        IF(ISNUMBER(MATCH(X2, sizeList!A:A, 0)),
            INDEX(sizeList!B:B, MATCH(X2, sizeList!A:A, 0)),
            IF(ISNUMBER(MATCH(TRIM(CLEAN(SUBSTITUTE(SUBSTITUTE(X2, CHAR(13), ""), CHAR(10), " "))), sizeList!B:B, 0)),
                INDEX(sizeList!B:B, MATCH(TRIM(CLEAN(SUBSTITUTE(SUBSTITUTE(X2, CHAR(13), ""), CHAR(10), " "))), sizeList!B:B, 0)),
                IF(ISNUMBER(MATCH(X2, sizeList!B:B, 0)),
                    INDEX(sizeList!B:B, MATCH(X2, sizeList!B:B, 0)),
                    "")
            )
        )
    ),
    ""
)</calculatedColumnFormula>
    </tableColumn>
    <tableColumn id="26" xr3:uid="{75A24EC3-69B2-4907-8249-6DAFD6BE37A1}" name="sizeData" dataDxfId="1334"/>
    <tableColumn id="20" xr3:uid="{67E9CB83-3CC9-42E5-B134-9CE140AA187D}" name="colorOriginalData" dataDxfId="1333"/>
    <tableColumn id="17" xr3:uid="{FA4E33B2-0230-40B2-A3A4-E57B96116BD1}" name="colorOriginal" dataDxfId="1332">
      <calculatedColumnFormula>TRIM(CLEAN(SUBSTITUTE(SUBSTITUTE(Y2, CHAR(13), ""), CHAR(10), " ")))</calculatedColumnFormula>
    </tableColumn>
    <tableColumn id="14" xr3:uid="{7EFF8D6B-F820-4A6C-8F4F-2356CCC34225}" name="colorData" dataDxfId="1331">
      <calculatedColumnFormula>IFERROR(
    IF(ISNUMBER(MATCH(TRIM(CLEAN(SUBSTITUTE(SUBSTITUTE(Y2, CHAR(13), ""), CHAR(10), " "))), colorList!A:A, 0)),
        INDEX(colorList!B:B, MATCH(TRIM(CLEAN(SUBSTITUTE(SUBSTITUTE(Y2, CHAR(13), ""), CHAR(10), " "))), colorList!A:A, 0)),
        IF(ISNUMBER(MATCH(Y2, colorList!A:A, 0)),
            INDEX(colorList!B:B, MATCH(Y2, colorList!A:A, 0)),
            IF(ISNUMBER(MATCH(TRIM(CLEAN(SUBSTITUTE(SUBSTITUTE(Y2, CHAR(13), ""), CHAR(10), " "))), colorList!B:B, 0)),
                INDEX(colorList!B:B, MATCH(TRIM(CLEAN(SUBSTITUTE(SUBSTITUTE(Y2, CHAR(13), ""), CHAR(10), " "))), colorList!B:B, 0)),
                IF(ISNUMBER(MATCH(Y2, colorList!B:B, 0)),
                    INDEX(colorList!B:B, MATCH(Y2, colorList!B:B, 0)),
                    "")
            )
        )
    ),
    ""
)</calculatedColumnFormula>
    </tableColumn>
    <tableColumn id="12" xr3:uid="{FF0E6242-23E8-4655-B5E2-636F98211531}" name="color" dataDxfId="1330">
      <calculatedColumnFormula>IF(Y2="", "", IFERROR(VLOOKUP(Y2, colorList!A:B,2,FALSE),""))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portableweb.online/kategoriak/western-felszereles" TargetMode="External"/><Relationship Id="rId1" Type="http://schemas.openxmlformats.org/officeDocument/2006/relationships/hyperlink" Target="https://portableweb.online/kategoriak/western-felszerel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sheetPr codeName="Sheet1"/>
  <dimension ref="A1:AM3603"/>
  <sheetViews>
    <sheetView zoomScale="70" zoomScaleNormal="70" workbookViewId="0">
      <pane xSplit="1" topLeftCell="B1" activePane="topRight" state="frozen"/>
      <selection activeCell="A27" sqref="A27"/>
      <selection pane="topRight" activeCell="E4" sqref="E4"/>
    </sheetView>
  </sheetViews>
  <sheetFormatPr defaultColWidth="9.109375" defaultRowHeight="60" customHeight="1" x14ac:dyDescent="0.3"/>
  <cols>
    <col min="1" max="1" width="17.109375" style="75" customWidth="1"/>
    <col min="2" max="2" width="37.44140625" style="6" customWidth="1"/>
    <col min="3" max="3" width="33.44140625" style="46" customWidth="1"/>
    <col min="4" max="4" width="52.44140625" style="19" bestFit="1" customWidth="1"/>
    <col min="5" max="5" width="66.6640625" style="46" bestFit="1" customWidth="1"/>
    <col min="6" max="6" width="46.88671875" style="6" customWidth="1"/>
    <col min="7" max="7" width="20.44140625" style="46" customWidth="1"/>
    <col min="8" max="8" width="11.5546875" style="6" customWidth="1"/>
    <col min="9" max="9" width="30.6640625" style="46" customWidth="1"/>
    <col min="10" max="10" width="30.6640625" style="6" customWidth="1"/>
    <col min="11" max="11" width="30.6640625" style="46" customWidth="1"/>
    <col min="12" max="12" width="30.6640625" style="6" customWidth="1"/>
    <col min="13" max="13" width="30.6640625" style="46" customWidth="1"/>
    <col min="14" max="14" width="30.6640625" style="6" customWidth="1"/>
    <col min="15" max="15" width="30.6640625" style="54" customWidth="1"/>
    <col min="16" max="16" width="30.6640625" style="6" customWidth="1"/>
    <col min="17" max="17" width="30.6640625" style="19" customWidth="1"/>
    <col min="18" max="18" width="18.44140625" style="6" bestFit="1" customWidth="1"/>
    <col min="19" max="19" width="17.6640625" style="6" bestFit="1" customWidth="1"/>
    <col min="20" max="20" width="17.109375" style="6" bestFit="1" customWidth="1"/>
    <col min="21" max="21" width="16.109375" style="6" bestFit="1" customWidth="1"/>
    <col min="22" max="22" width="11.44140625" style="6" bestFit="1" customWidth="1"/>
    <col min="23" max="23" width="9.109375" style="54" bestFit="1" customWidth="1"/>
    <col min="24" max="24" width="18.6640625" style="6" customWidth="1"/>
    <col min="25" max="25" width="25.44140625" style="6" customWidth="1"/>
    <col min="26" max="26" width="25.44140625" style="56" customWidth="1"/>
    <col min="27" max="27" width="26.6640625" style="56" customWidth="1"/>
    <col min="28" max="28" width="27.109375" style="56" customWidth="1"/>
    <col min="30" max="30" width="26.88671875" style="6" customWidth="1"/>
    <col min="31" max="31" width="16.33203125" style="6" customWidth="1"/>
    <col min="32" max="33" width="17.6640625" style="6" customWidth="1"/>
    <col min="34" max="34" width="21.109375" style="6" customWidth="1"/>
    <col min="35" max="35" width="21.44140625" style="6" customWidth="1"/>
    <col min="36" max="36" width="17.6640625" style="6" bestFit="1" customWidth="1"/>
    <col min="37" max="37" width="23.109375" style="6" bestFit="1" customWidth="1"/>
    <col min="38" max="38" width="21.109375" style="6" customWidth="1"/>
    <col min="39" max="39" width="18" style="6" customWidth="1"/>
    <col min="40" max="16384" width="9.109375" style="6"/>
  </cols>
  <sheetData>
    <row r="1" spans="1:29" ht="60" customHeight="1" x14ac:dyDescent="0.3">
      <c r="A1" s="79" t="s">
        <v>0</v>
      </c>
      <c r="B1" s="3" t="s">
        <v>1570</v>
      </c>
      <c r="C1" s="43" t="s">
        <v>2</v>
      </c>
      <c r="D1" s="3" t="s">
        <v>1336</v>
      </c>
      <c r="E1" s="43" t="s">
        <v>3</v>
      </c>
      <c r="F1" s="3" t="s">
        <v>1337</v>
      </c>
      <c r="G1" s="43" t="s">
        <v>4</v>
      </c>
      <c r="H1" s="3" t="s">
        <v>1338</v>
      </c>
      <c r="I1" s="50" t="s">
        <v>5</v>
      </c>
      <c r="J1" s="3" t="s">
        <v>1339</v>
      </c>
      <c r="K1" s="43" t="s">
        <v>6</v>
      </c>
      <c r="L1" s="4" t="s">
        <v>1340</v>
      </c>
      <c r="M1" s="43" t="s">
        <v>7</v>
      </c>
      <c r="N1" s="3" t="s">
        <v>1341</v>
      </c>
      <c r="O1" s="43" t="s">
        <v>8</v>
      </c>
      <c r="P1" s="3" t="s">
        <v>1342</v>
      </c>
      <c r="Q1" s="5" t="s">
        <v>9</v>
      </c>
      <c r="R1" s="4" t="s">
        <v>10</v>
      </c>
      <c r="S1" s="3" t="s">
        <v>11</v>
      </c>
      <c r="T1" s="3" t="s">
        <v>12</v>
      </c>
      <c r="U1" s="3" t="s">
        <v>13</v>
      </c>
      <c r="V1" s="3" t="s">
        <v>1335</v>
      </c>
      <c r="W1" s="43" t="s">
        <v>1</v>
      </c>
      <c r="X1" s="3" t="s">
        <v>1343</v>
      </c>
      <c r="Y1" s="7" t="s">
        <v>1565</v>
      </c>
      <c r="Z1" s="43" t="s">
        <v>14</v>
      </c>
      <c r="AA1" s="43" t="s">
        <v>1566</v>
      </c>
      <c r="AB1" s="43" t="s">
        <v>15</v>
      </c>
      <c r="AC1" s="6"/>
    </row>
    <row r="2" spans="1:29" ht="60" customHeight="1" x14ac:dyDescent="0.3">
      <c r="A2" s="19" t="s">
        <v>1593</v>
      </c>
      <c r="B2" s="83" t="s">
        <v>1593</v>
      </c>
      <c r="C2" s="44" t="str">
        <f t="shared" ref="C2:C65" si="0">TRIM(CLEAN(SUBSTITUTE(SUBSTITUTE(D2, CHAR(13), ""), CHAR(10), " ")))</f>
        <v>Wrangler Texas férfi strech farmer</v>
      </c>
      <c r="D2" s="6" t="s">
        <v>1883</v>
      </c>
      <c r="E2" s="44" t="str">
        <f t="shared" ref="E2:E65" si="1">TRIM(CLEAN(SUBSTITUTE(SUBSTITUTE(F2, CHAR(13), ""), CHAR(10), " ")))</f>
        <v>MEN'S JEANS TEXAS STRETCH WASH</v>
      </c>
      <c r="F2" s="19" t="s">
        <v>1735</v>
      </c>
      <c r="G2" s="44" t="str">
        <f t="shared" ref="G2:G65" si="2">TRIM(CLEAN(SUBSTITUTE(SUBSTITUTE(H2, CHAR(13), ""), CHAR(10), " ")))</f>
        <v>Wrangler</v>
      </c>
      <c r="H2" s="6" t="s">
        <v>1858</v>
      </c>
      <c r="I2" s="51" t="str">
        <f t="shared" ref="I2:I65" si="3">TRIM(CLEAN(SUBSTITUTE(SUBSTITUTE(J2, CHAR(13), ""), CHAR(10), " ")))</f>
        <v>Western felszerelés</v>
      </c>
      <c r="J2" s="19" t="s">
        <v>3008</v>
      </c>
      <c r="K2" s="51" t="str">
        <f t="shared" ref="K2:K65" si="4">TRIM(CLEAN(SUBSTITUTE(SUBSTITUTE(L2, CHAR(13), ""), CHAR(10), " ")))</f>
        <v>Western lovasruházat</v>
      </c>
      <c r="L2" s="19" t="s">
        <v>2532</v>
      </c>
      <c r="M2" s="51" t="str">
        <f t="shared" ref="M2:M33" si="5">TRIM(CLEAN(SUBSTITUTE(SUBSTITUTE(N2, CHAR(13), ""), CHAR(10), " ")))</f>
        <v>Farmer nadrágok</v>
      </c>
      <c r="N2" s="39" t="s">
        <v>2622</v>
      </c>
      <c r="O2" s="51" t="str">
        <f t="shared" ref="O2:O65" si="6">TRIM(CLEAN(SUBSTITUTE(SUBSTITUTE(P2, CHAR(13), ""), CHAR(10), " ")))</f>
        <v/>
      </c>
      <c r="P2" s="39"/>
      <c r="Q2" s="37"/>
      <c r="R2" s="19" t="s">
        <v>2062</v>
      </c>
      <c r="S2" s="19">
        <v>100.5</v>
      </c>
      <c r="T2" s="65" t="s">
        <v>1931</v>
      </c>
      <c r="U2" s="37">
        <v>0.5</v>
      </c>
      <c r="V2" s="41">
        <v>0</v>
      </c>
      <c r="W2" s="44" t="str">
        <f>IFERROR(
    IF(ISNUMBER(MATCH(TRIM(CLEAN(SUBSTITUTE(SUBSTITUTE(X2, CHAR(13), ""), CHAR(10), " "))), sizeList!A:A, 0)),
        INDEX(sizeList!B:B, MATCH(TRIM(CLEAN(SUBSTITUTE(SUBSTITUTE(X2, CHAR(13), ""), CHAR(10), " "))), sizeList!A:A, 0)),
        IF(ISNUMBER(MATCH(X2, sizeList!A:A, 0)),
            INDEX(sizeList!B:B, MATCH(X2, sizeList!A:A, 0)),
            IF(ISNUMBER(MATCH(TRIM(CLEAN(SUBSTITUTE(SUBSTITUTE(X2, CHAR(13), ""), CHAR(10), " "))), sizeList!B:B, 0)),
                INDEX(sizeList!B:B, MATCH(TRIM(CLEAN(SUBSTITUTE(SUBSTITUTE(X2, CHAR(13), ""), CHAR(10), " "))), sizeList!B:B, 0)),
                IF(ISNUMBER(MATCH(X2, sizeList!B:B, 0)),
                    INDEX(sizeList!B:B, MATCH(X2, sizeList!B:B, 0)),
                    "")
            )
        )
    ),
    ""
)</f>
        <v>30-32</v>
      </c>
      <c r="X2" s="6" t="s">
        <v>2913</v>
      </c>
      <c r="Y2" s="6" t="s">
        <v>44</v>
      </c>
      <c r="Z2" s="44" t="str">
        <f t="shared" ref="Z2:Z65" si="7">TRIM(CLEAN(SUBSTITUTE(SUBSTITUTE(Y2, CHAR(13), ""), CHAR(10), " ")))</f>
        <v>BLUE</v>
      </c>
      <c r="AA2" s="44" t="str">
        <f>IFERROR(
    IF(ISNUMBER(MATCH(TRIM(CLEAN(SUBSTITUTE(SUBSTITUTE(Y2, CHAR(13), ""), CHAR(10), " "))), colorList!A:A, 0)),
        INDEX(colorList!B:B, MATCH(TRIM(CLEAN(SUBSTITUTE(SUBSTITUTE(Y2, CHAR(13), ""), CHAR(10), " "))), colorList!A:A, 0)),
        IF(ISNUMBER(MATCH(Y2, colorList!A:A, 0)),
            INDEX(colorList!B:B, MATCH(Y2, colorList!A:A, 0)),
            IF(ISNUMBER(MATCH(TRIM(CLEAN(SUBSTITUTE(SUBSTITUTE(Y2, CHAR(13), ""), CHAR(10), " "))), colorList!B:B, 0)),
                INDEX(colorList!B:B, MATCH(TRIM(CLEAN(SUBSTITUTE(SUBSTITUTE(Y2, CHAR(13), ""), CHAR(10), " "))), colorList!B:B, 0)),
                IF(ISNUMBER(MATCH(Y2, colorList!B:B, 0)),
                    INDEX(colorList!B:B, MATCH(Y2, colorList!B:B, 0)),
                    "")
            )
        )
    ),
    ""
)</f>
        <v>kék</v>
      </c>
      <c r="AB2" s="44" t="str">
        <f>IF(Y2="", "", IFERROR(VLOOKUP(Y2, colorList!A:B,2,FALSE),""))</f>
        <v>kék</v>
      </c>
      <c r="AC2" s="6"/>
    </row>
    <row r="3" spans="1:29" ht="60" customHeight="1" x14ac:dyDescent="0.3">
      <c r="A3" s="19" t="s">
        <v>1593</v>
      </c>
      <c r="B3" s="83" t="s">
        <v>1593</v>
      </c>
      <c r="C3" s="44" t="str">
        <f t="shared" si="0"/>
        <v>Wrangler Texas férfi strech farmer</v>
      </c>
      <c r="D3" s="6" t="s">
        <v>1883</v>
      </c>
      <c r="E3" s="44" t="str">
        <f t="shared" si="1"/>
        <v>MEN'S JEANS TEXAS STRETCH WASH</v>
      </c>
      <c r="F3" s="19" t="s">
        <v>1735</v>
      </c>
      <c r="G3" s="44" t="str">
        <f t="shared" si="2"/>
        <v>Wrangler</v>
      </c>
      <c r="H3" s="6" t="s">
        <v>1858</v>
      </c>
      <c r="I3" s="51" t="str">
        <f t="shared" si="3"/>
        <v>Western felszerelés</v>
      </c>
      <c r="J3" s="19" t="s">
        <v>3008</v>
      </c>
      <c r="K3" s="51" t="str">
        <f t="shared" si="4"/>
        <v>Western lovasruházat</v>
      </c>
      <c r="L3" s="19" t="s">
        <v>2532</v>
      </c>
      <c r="M3" s="51" t="str">
        <f t="shared" si="5"/>
        <v>Farmer nadrágok</v>
      </c>
      <c r="N3" s="39" t="s">
        <v>2622</v>
      </c>
      <c r="O3" s="51" t="str">
        <f t="shared" si="6"/>
        <v/>
      </c>
      <c r="P3" s="39"/>
      <c r="Q3" s="37"/>
      <c r="R3" s="19" t="s">
        <v>2063</v>
      </c>
      <c r="S3" s="19">
        <v>100.5</v>
      </c>
      <c r="T3" s="65" t="s">
        <v>1931</v>
      </c>
      <c r="U3" s="37">
        <v>0.5</v>
      </c>
      <c r="V3" s="41">
        <v>0</v>
      </c>
      <c r="W3" s="44" t="str">
        <f>IFERROR(
    IF(ISNUMBER(MATCH(TRIM(CLEAN(SUBSTITUTE(SUBSTITUTE(X3, CHAR(13), ""), CHAR(10), " "))), sizeList!A:A, 0)),
        INDEX(sizeList!B:B, MATCH(TRIM(CLEAN(SUBSTITUTE(SUBSTITUTE(X3, CHAR(13), ""), CHAR(10), " "))), sizeList!A:A, 0)),
        IF(ISNUMBER(MATCH(X3, sizeList!A:A, 0)),
            INDEX(sizeList!B:B, MATCH(X3, sizeList!A:A, 0)),
            IF(ISNUMBER(MATCH(TRIM(CLEAN(SUBSTITUTE(SUBSTITUTE(X3, CHAR(13), ""), CHAR(10), " "))), sizeList!B:B, 0)),
                INDEX(sizeList!B:B, MATCH(TRIM(CLEAN(SUBSTITUTE(SUBSTITUTE(X3, CHAR(13), ""), CHAR(10), " "))), sizeList!B:B, 0)),
                IF(ISNUMBER(MATCH(X3, sizeList!B:B, 0)),
                    INDEX(sizeList!B:B, MATCH(X3, sizeList!B:B, 0)),
                    "")
            )
        )
    ),
    ""
)</f>
        <v>30-34</v>
      </c>
      <c r="X3" s="6" t="s">
        <v>2914</v>
      </c>
      <c r="Y3" s="6" t="s">
        <v>44</v>
      </c>
      <c r="Z3" s="44" t="str">
        <f t="shared" si="7"/>
        <v>BLUE</v>
      </c>
      <c r="AA3" s="44" t="str">
        <f>IFERROR(
    IF(ISNUMBER(MATCH(TRIM(CLEAN(SUBSTITUTE(SUBSTITUTE(Y3, CHAR(13), ""), CHAR(10), " "))), colorList!A:A, 0)),
        INDEX(colorList!B:B, MATCH(TRIM(CLEAN(SUBSTITUTE(SUBSTITUTE(Y3, CHAR(13), ""), CHAR(10), " "))), colorList!A:A, 0)),
        IF(ISNUMBER(MATCH(Y3, colorList!A:A, 0)),
            INDEX(colorList!B:B, MATCH(Y3, colorList!A:A, 0)),
            IF(ISNUMBER(MATCH(TRIM(CLEAN(SUBSTITUTE(SUBSTITUTE(Y3, CHAR(13), ""), CHAR(10), " "))), colorList!B:B, 0)),
                INDEX(colorList!B:B, MATCH(TRIM(CLEAN(SUBSTITUTE(SUBSTITUTE(Y3, CHAR(13), ""), CHAR(10), " "))), colorList!B:B, 0)),
                IF(ISNUMBER(MATCH(Y3, colorList!B:B, 0)),
                    INDEX(colorList!B:B, MATCH(Y3, colorList!B:B, 0)),
                    "")
            )
        )
    ),
    ""
)</f>
        <v>kék</v>
      </c>
      <c r="AB3" s="44" t="str">
        <f>IF(Y3="", "", IFERROR(VLOOKUP(Y3, colorList!A:B,2,FALSE),""))</f>
        <v>kék</v>
      </c>
      <c r="AC3" s="6"/>
    </row>
    <row r="4" spans="1:29" ht="60" customHeight="1" x14ac:dyDescent="0.3">
      <c r="A4" s="19" t="s">
        <v>1593</v>
      </c>
      <c r="B4" s="19" t="s">
        <v>1593</v>
      </c>
      <c r="C4" s="44" t="str">
        <f t="shared" si="0"/>
        <v>Wrangler Texas férfi strech farmer</v>
      </c>
      <c r="D4" s="6" t="s">
        <v>1883</v>
      </c>
      <c r="E4" s="44" t="str">
        <f t="shared" si="1"/>
        <v>MEN'S JEANS TEXAS STRETCH WASH</v>
      </c>
      <c r="F4" s="19" t="s">
        <v>1735</v>
      </c>
      <c r="G4" s="44" t="str">
        <f t="shared" si="2"/>
        <v>Wrangler</v>
      </c>
      <c r="H4" s="6" t="s">
        <v>1858</v>
      </c>
      <c r="I4" s="51" t="str">
        <f t="shared" si="3"/>
        <v>Western felszerelés</v>
      </c>
      <c r="J4" s="19" t="s">
        <v>3008</v>
      </c>
      <c r="K4" s="51" t="str">
        <f t="shared" si="4"/>
        <v>Western lovasruházat</v>
      </c>
      <c r="L4" s="19" t="s">
        <v>2532</v>
      </c>
      <c r="M4" s="51" t="str">
        <f t="shared" si="5"/>
        <v>Farmer nadrágok</v>
      </c>
      <c r="N4" s="39" t="s">
        <v>2622</v>
      </c>
      <c r="O4" s="51" t="str">
        <f t="shared" si="6"/>
        <v/>
      </c>
      <c r="P4" s="39"/>
      <c r="Q4" s="37"/>
      <c r="R4" s="19" t="s">
        <v>2064</v>
      </c>
      <c r="S4" s="19">
        <v>100.5</v>
      </c>
      <c r="T4" s="65" t="s">
        <v>1931</v>
      </c>
      <c r="U4" s="37">
        <v>0.5</v>
      </c>
      <c r="V4" s="41">
        <v>0</v>
      </c>
      <c r="W4" s="44" t="str">
        <f>IFERROR(
    IF(ISNUMBER(MATCH(TRIM(CLEAN(SUBSTITUTE(SUBSTITUTE(X4, CHAR(13), ""), CHAR(10), " "))), sizeList!A:A, 0)),
        INDEX(sizeList!B:B, MATCH(TRIM(CLEAN(SUBSTITUTE(SUBSTITUTE(X4, CHAR(13), ""), CHAR(10), " "))), sizeList!A:A, 0)),
        IF(ISNUMBER(MATCH(X4, sizeList!A:A, 0)),
            INDEX(sizeList!B:B, MATCH(X4, sizeList!A:A, 0)),
            IF(ISNUMBER(MATCH(TRIM(CLEAN(SUBSTITUTE(SUBSTITUTE(X4, CHAR(13), ""), CHAR(10), " "))), sizeList!B:B, 0)),
                INDEX(sizeList!B:B, MATCH(TRIM(CLEAN(SUBSTITUTE(SUBSTITUTE(X4, CHAR(13), ""), CHAR(10), " "))), sizeList!B:B, 0)),
                IF(ISNUMBER(MATCH(X4, sizeList!B:B, 0)),
                    INDEX(sizeList!B:B, MATCH(X4, sizeList!B:B, 0)),
                    "")
            )
        )
    ),
    ""
)</f>
        <v>30-36</v>
      </c>
      <c r="X4" s="6" t="s">
        <v>2915</v>
      </c>
      <c r="Y4" s="6" t="s">
        <v>44</v>
      </c>
      <c r="Z4" s="44" t="str">
        <f t="shared" si="7"/>
        <v>BLUE</v>
      </c>
      <c r="AA4" s="44" t="str">
        <f>IFERROR(
    IF(ISNUMBER(MATCH(TRIM(CLEAN(SUBSTITUTE(SUBSTITUTE(Y4, CHAR(13), ""), CHAR(10), " "))), colorList!A:A, 0)),
        INDEX(colorList!B:B, MATCH(TRIM(CLEAN(SUBSTITUTE(SUBSTITUTE(Y4, CHAR(13), ""), CHAR(10), " "))), colorList!A:A, 0)),
        IF(ISNUMBER(MATCH(Y4, colorList!A:A, 0)),
            INDEX(colorList!B:B, MATCH(Y4, colorList!A:A, 0)),
            IF(ISNUMBER(MATCH(TRIM(CLEAN(SUBSTITUTE(SUBSTITUTE(Y4, CHAR(13), ""), CHAR(10), " "))), colorList!B:B, 0)),
                INDEX(colorList!B:B, MATCH(TRIM(CLEAN(SUBSTITUTE(SUBSTITUTE(Y4, CHAR(13), ""), CHAR(10), " "))), colorList!B:B, 0)),
                IF(ISNUMBER(MATCH(Y4, colorList!B:B, 0)),
                    INDEX(colorList!B:B, MATCH(Y4, colorList!B:B, 0)),
                    "")
            )
        )
    ),
    ""
)</f>
        <v>kék</v>
      </c>
      <c r="AB4" s="44" t="str">
        <f>IF(Y4="", "", IFERROR(VLOOKUP(Y4, colorList!A:B,2,FALSE),""))</f>
        <v>kék</v>
      </c>
      <c r="AC4" s="6"/>
    </row>
    <row r="5" spans="1:29" ht="60" customHeight="1" x14ac:dyDescent="0.3">
      <c r="A5" s="19" t="s">
        <v>1593</v>
      </c>
      <c r="B5" s="19" t="s">
        <v>1593</v>
      </c>
      <c r="C5" s="44" t="str">
        <f t="shared" si="0"/>
        <v>Wrangler Texas férfi strech farmer</v>
      </c>
      <c r="D5" s="6" t="s">
        <v>1883</v>
      </c>
      <c r="E5" s="44" t="str">
        <f t="shared" si="1"/>
        <v>MEN'S JEANS TEXAS STRETCH WASH</v>
      </c>
      <c r="F5" s="19" t="s">
        <v>1735</v>
      </c>
      <c r="G5" s="44" t="str">
        <f t="shared" si="2"/>
        <v>Wrangler</v>
      </c>
      <c r="H5" s="6" t="s">
        <v>1858</v>
      </c>
      <c r="I5" s="51" t="str">
        <f t="shared" si="3"/>
        <v>Western felszerelés</v>
      </c>
      <c r="J5" s="19" t="s">
        <v>3008</v>
      </c>
      <c r="K5" s="51" t="str">
        <f t="shared" si="4"/>
        <v>Western lovasruházat</v>
      </c>
      <c r="L5" s="19" t="s">
        <v>2532</v>
      </c>
      <c r="M5" s="51" t="str">
        <f t="shared" si="5"/>
        <v>Farmer nadrágok</v>
      </c>
      <c r="N5" s="39" t="s">
        <v>2622</v>
      </c>
      <c r="O5" s="51" t="str">
        <f t="shared" si="6"/>
        <v/>
      </c>
      <c r="P5" s="39"/>
      <c r="Q5" s="37"/>
      <c r="R5" s="19" t="s">
        <v>2065</v>
      </c>
      <c r="S5" s="19">
        <v>100.5</v>
      </c>
      <c r="T5" s="65" t="s">
        <v>1931</v>
      </c>
      <c r="U5" s="37">
        <v>0.5</v>
      </c>
      <c r="V5" s="41">
        <v>0</v>
      </c>
      <c r="W5" s="44" t="str">
        <f>IFERROR(
    IF(ISNUMBER(MATCH(TRIM(CLEAN(SUBSTITUTE(SUBSTITUTE(X5, CHAR(13), ""), CHAR(10), " "))), sizeList!A:A, 0)),
        INDEX(sizeList!B:B, MATCH(TRIM(CLEAN(SUBSTITUTE(SUBSTITUTE(X5, CHAR(13), ""), CHAR(10), " "))), sizeList!A:A, 0)),
        IF(ISNUMBER(MATCH(X5, sizeList!A:A, 0)),
            INDEX(sizeList!B:B, MATCH(X5, sizeList!A:A, 0)),
            IF(ISNUMBER(MATCH(TRIM(CLEAN(SUBSTITUTE(SUBSTITUTE(X5, CHAR(13), ""), CHAR(10), " "))), sizeList!B:B, 0)),
                INDEX(sizeList!B:B, MATCH(TRIM(CLEAN(SUBSTITUTE(SUBSTITUTE(X5, CHAR(13), ""), CHAR(10), " "))), sizeList!B:B, 0)),
                IF(ISNUMBER(MATCH(X5, sizeList!B:B, 0)),
                    INDEX(sizeList!B:B, MATCH(X5, sizeList!B:B, 0)),
                    "")
            )
        )
    ),
    ""
)</f>
        <v>31-32</v>
      </c>
      <c r="X5" s="6" t="s">
        <v>2916</v>
      </c>
      <c r="Y5" s="6" t="s">
        <v>44</v>
      </c>
      <c r="Z5" s="44" t="str">
        <f t="shared" si="7"/>
        <v>BLUE</v>
      </c>
      <c r="AA5" s="44" t="str">
        <f>IFERROR(
    IF(ISNUMBER(MATCH(TRIM(CLEAN(SUBSTITUTE(SUBSTITUTE(Y5, CHAR(13), ""), CHAR(10), " "))), colorList!A:A, 0)),
        INDEX(colorList!B:B, MATCH(TRIM(CLEAN(SUBSTITUTE(SUBSTITUTE(Y5, CHAR(13), ""), CHAR(10), " "))), colorList!A:A, 0)),
        IF(ISNUMBER(MATCH(Y5, colorList!A:A, 0)),
            INDEX(colorList!B:B, MATCH(Y5, colorList!A:A, 0)),
            IF(ISNUMBER(MATCH(TRIM(CLEAN(SUBSTITUTE(SUBSTITUTE(Y5, CHAR(13), ""), CHAR(10), " "))), colorList!B:B, 0)),
                INDEX(colorList!B:B, MATCH(TRIM(CLEAN(SUBSTITUTE(SUBSTITUTE(Y5, CHAR(13), ""), CHAR(10), " "))), colorList!B:B, 0)),
                IF(ISNUMBER(MATCH(Y5, colorList!B:B, 0)),
                    INDEX(colorList!B:B, MATCH(Y5, colorList!B:B, 0)),
                    "")
            )
        )
    ),
    ""
)</f>
        <v>kék</v>
      </c>
      <c r="AB5" s="44" t="str">
        <f>IF(Y5="", "", IFERROR(VLOOKUP(Y5, colorList!A:B,2,FALSE),""))</f>
        <v>kék</v>
      </c>
      <c r="AC5" s="6"/>
    </row>
    <row r="6" spans="1:29" ht="60" customHeight="1" x14ac:dyDescent="0.3">
      <c r="A6" s="19" t="s">
        <v>1593</v>
      </c>
      <c r="B6" s="83" t="s">
        <v>1593</v>
      </c>
      <c r="C6" s="44" t="str">
        <f t="shared" si="0"/>
        <v>Wrangler Texas férfi strech farmer</v>
      </c>
      <c r="D6" s="6" t="s">
        <v>1883</v>
      </c>
      <c r="E6" s="44" t="str">
        <f t="shared" si="1"/>
        <v>MEN'S JEANS TEXAS STRETCH WASH</v>
      </c>
      <c r="F6" s="19" t="s">
        <v>1735</v>
      </c>
      <c r="G6" s="44" t="str">
        <f t="shared" si="2"/>
        <v>Wrangler</v>
      </c>
      <c r="H6" s="6" t="s">
        <v>1858</v>
      </c>
      <c r="I6" s="51" t="str">
        <f t="shared" si="3"/>
        <v>Western felszerelés</v>
      </c>
      <c r="J6" s="19" t="s">
        <v>3008</v>
      </c>
      <c r="K6" s="51" t="str">
        <f t="shared" si="4"/>
        <v>Western lovasruházat</v>
      </c>
      <c r="L6" s="19" t="s">
        <v>2532</v>
      </c>
      <c r="M6" s="51" t="str">
        <f t="shared" si="5"/>
        <v>Farmer nadrágok</v>
      </c>
      <c r="N6" s="39" t="s">
        <v>2622</v>
      </c>
      <c r="O6" s="51" t="str">
        <f t="shared" si="6"/>
        <v/>
      </c>
      <c r="P6" s="39"/>
      <c r="Q6" s="37"/>
      <c r="R6" s="19" t="s">
        <v>2066</v>
      </c>
      <c r="S6" s="19">
        <v>100.5</v>
      </c>
      <c r="T6" s="65" t="s">
        <v>1931</v>
      </c>
      <c r="U6" s="37">
        <v>0.5</v>
      </c>
      <c r="V6" s="41">
        <v>0</v>
      </c>
      <c r="W6" s="44" t="str">
        <f>IFERROR(
    IF(ISNUMBER(MATCH(TRIM(CLEAN(SUBSTITUTE(SUBSTITUTE(X6, CHAR(13), ""), CHAR(10), " "))), sizeList!A:A, 0)),
        INDEX(sizeList!B:B, MATCH(TRIM(CLEAN(SUBSTITUTE(SUBSTITUTE(X6, CHAR(13), ""), CHAR(10), " "))), sizeList!A:A, 0)),
        IF(ISNUMBER(MATCH(X6, sizeList!A:A, 0)),
            INDEX(sizeList!B:B, MATCH(X6, sizeList!A:A, 0)),
            IF(ISNUMBER(MATCH(TRIM(CLEAN(SUBSTITUTE(SUBSTITUTE(X6, CHAR(13), ""), CHAR(10), " "))), sizeList!B:B, 0)),
                INDEX(sizeList!B:B, MATCH(TRIM(CLEAN(SUBSTITUTE(SUBSTITUTE(X6, CHAR(13), ""), CHAR(10), " "))), sizeList!B:B, 0)),
                IF(ISNUMBER(MATCH(X6, sizeList!B:B, 0)),
                    INDEX(sizeList!B:B, MATCH(X6, sizeList!B:B, 0)),
                    "")
            )
        )
    ),
    ""
)</f>
        <v>31-34</v>
      </c>
      <c r="X6" s="6" t="s">
        <v>1126</v>
      </c>
      <c r="Y6" s="6" t="s">
        <v>44</v>
      </c>
      <c r="Z6" s="44" t="str">
        <f t="shared" si="7"/>
        <v>BLUE</v>
      </c>
      <c r="AA6" s="44" t="str">
        <f>IFERROR(
    IF(ISNUMBER(MATCH(TRIM(CLEAN(SUBSTITUTE(SUBSTITUTE(Y6, CHAR(13), ""), CHAR(10), " "))), colorList!A:A, 0)),
        INDEX(colorList!B:B, MATCH(TRIM(CLEAN(SUBSTITUTE(SUBSTITUTE(Y6, CHAR(13), ""), CHAR(10), " "))), colorList!A:A, 0)),
        IF(ISNUMBER(MATCH(Y6, colorList!A:A, 0)),
            INDEX(colorList!B:B, MATCH(Y6, colorList!A:A, 0)),
            IF(ISNUMBER(MATCH(TRIM(CLEAN(SUBSTITUTE(SUBSTITUTE(Y6, CHAR(13), ""), CHAR(10), " "))), colorList!B:B, 0)),
                INDEX(colorList!B:B, MATCH(TRIM(CLEAN(SUBSTITUTE(SUBSTITUTE(Y6, CHAR(13), ""), CHAR(10), " "))), colorList!B:B, 0)),
                IF(ISNUMBER(MATCH(Y6, colorList!B:B, 0)),
                    INDEX(colorList!B:B, MATCH(Y6, colorList!B:B, 0)),
                    "")
            )
        )
    ),
    ""
)</f>
        <v>kék</v>
      </c>
      <c r="AB6" s="44" t="str">
        <f>IF(Y6="", "", IFERROR(VLOOKUP(Y6, colorList!A:B,2,FALSE),""))</f>
        <v>kék</v>
      </c>
      <c r="AC6" s="6"/>
    </row>
    <row r="7" spans="1:29" ht="60" customHeight="1" x14ac:dyDescent="0.3">
      <c r="A7" s="19" t="s">
        <v>1593</v>
      </c>
      <c r="B7" s="83" t="s">
        <v>1593</v>
      </c>
      <c r="C7" s="44" t="str">
        <f t="shared" si="0"/>
        <v>Wrangler Texas férfi strech farmer</v>
      </c>
      <c r="D7" s="6" t="s">
        <v>1883</v>
      </c>
      <c r="E7" s="44" t="str">
        <f t="shared" si="1"/>
        <v>MEN'S JEANS TEXAS STRETCH WASH</v>
      </c>
      <c r="F7" s="19" t="s">
        <v>1735</v>
      </c>
      <c r="G7" s="44" t="str">
        <f t="shared" si="2"/>
        <v>Wrangler</v>
      </c>
      <c r="H7" s="6" t="s">
        <v>1858</v>
      </c>
      <c r="I7" s="51" t="str">
        <f t="shared" si="3"/>
        <v>Western felszerelés</v>
      </c>
      <c r="J7" s="19" t="s">
        <v>3008</v>
      </c>
      <c r="K7" s="51" t="str">
        <f t="shared" si="4"/>
        <v>Western lovasruházat</v>
      </c>
      <c r="L7" s="19" t="s">
        <v>2532</v>
      </c>
      <c r="M7" s="51" t="str">
        <f t="shared" si="5"/>
        <v>Farmer nadrágok</v>
      </c>
      <c r="N7" s="39" t="s">
        <v>2622</v>
      </c>
      <c r="O7" s="51" t="str">
        <f t="shared" si="6"/>
        <v/>
      </c>
      <c r="P7" s="39"/>
      <c r="Q7" s="37"/>
      <c r="R7" s="19" t="s">
        <v>2067</v>
      </c>
      <c r="S7" s="19">
        <v>100.5</v>
      </c>
      <c r="T7" s="65" t="s">
        <v>1931</v>
      </c>
      <c r="U7" s="37">
        <v>0.5</v>
      </c>
      <c r="V7" s="41">
        <v>0</v>
      </c>
      <c r="W7" s="44" t="str">
        <f>IFERROR(
    IF(ISNUMBER(MATCH(TRIM(CLEAN(SUBSTITUTE(SUBSTITUTE(X7, CHAR(13), ""), CHAR(10), " "))), sizeList!A:A, 0)),
        INDEX(sizeList!B:B, MATCH(TRIM(CLEAN(SUBSTITUTE(SUBSTITUTE(X7, CHAR(13), ""), CHAR(10), " "))), sizeList!A:A, 0)),
        IF(ISNUMBER(MATCH(X7, sizeList!A:A, 0)),
            INDEX(sizeList!B:B, MATCH(X7, sizeList!A:A, 0)),
            IF(ISNUMBER(MATCH(TRIM(CLEAN(SUBSTITUTE(SUBSTITUTE(X7, CHAR(13), ""), CHAR(10), " "))), sizeList!B:B, 0)),
                INDEX(sizeList!B:B, MATCH(TRIM(CLEAN(SUBSTITUTE(SUBSTITUTE(X7, CHAR(13), ""), CHAR(10), " "))), sizeList!B:B, 0)),
                IF(ISNUMBER(MATCH(X7, sizeList!B:B, 0)),
                    INDEX(sizeList!B:B, MATCH(X7, sizeList!B:B, 0)),
                    "")
            )
        )
    ),
    ""
)</f>
        <v>31-36</v>
      </c>
      <c r="X7" s="6" t="s">
        <v>2917</v>
      </c>
      <c r="Y7" s="6" t="s">
        <v>44</v>
      </c>
      <c r="Z7" s="44" t="str">
        <f t="shared" si="7"/>
        <v>BLUE</v>
      </c>
      <c r="AA7" s="44" t="str">
        <f>IFERROR(
    IF(ISNUMBER(MATCH(TRIM(CLEAN(SUBSTITUTE(SUBSTITUTE(Y7, CHAR(13), ""), CHAR(10), " "))), colorList!A:A, 0)),
        INDEX(colorList!B:B, MATCH(TRIM(CLEAN(SUBSTITUTE(SUBSTITUTE(Y7, CHAR(13), ""), CHAR(10), " "))), colorList!A:A, 0)),
        IF(ISNUMBER(MATCH(Y7, colorList!A:A, 0)),
            INDEX(colorList!B:B, MATCH(Y7, colorList!A:A, 0)),
            IF(ISNUMBER(MATCH(TRIM(CLEAN(SUBSTITUTE(SUBSTITUTE(Y7, CHAR(13), ""), CHAR(10), " "))), colorList!B:B, 0)),
                INDEX(colorList!B:B, MATCH(TRIM(CLEAN(SUBSTITUTE(SUBSTITUTE(Y7, CHAR(13), ""), CHAR(10), " "))), colorList!B:B, 0)),
                IF(ISNUMBER(MATCH(Y7, colorList!B:B, 0)),
                    INDEX(colorList!B:B, MATCH(Y7, colorList!B:B, 0)),
                    "")
            )
        )
    ),
    ""
)</f>
        <v>kék</v>
      </c>
      <c r="AB7" s="44" t="str">
        <f>IF(Y7="", "", IFERROR(VLOOKUP(Y7, colorList!A:B,2,FALSE),""))</f>
        <v>kék</v>
      </c>
      <c r="AC7" s="6"/>
    </row>
    <row r="8" spans="1:29" ht="60" customHeight="1" x14ac:dyDescent="0.3">
      <c r="A8" s="19" t="s">
        <v>1593</v>
      </c>
      <c r="B8" s="19" t="s">
        <v>1593</v>
      </c>
      <c r="C8" s="44" t="str">
        <f t="shared" si="0"/>
        <v>Wrangler Texas férfi strech farmer</v>
      </c>
      <c r="D8" s="6" t="s">
        <v>1883</v>
      </c>
      <c r="E8" s="44" t="str">
        <f t="shared" si="1"/>
        <v>MEN'S JEANS TEXAS STRETCH WASH</v>
      </c>
      <c r="F8" s="19" t="s">
        <v>1735</v>
      </c>
      <c r="G8" s="44" t="str">
        <f t="shared" si="2"/>
        <v>Wrangler</v>
      </c>
      <c r="H8" s="6" t="s">
        <v>1858</v>
      </c>
      <c r="I8" s="51" t="str">
        <f t="shared" si="3"/>
        <v>Western felszerelés</v>
      </c>
      <c r="J8" s="19" t="s">
        <v>3008</v>
      </c>
      <c r="K8" s="51" t="str">
        <f t="shared" si="4"/>
        <v>Western lovasruházat</v>
      </c>
      <c r="L8" s="19" t="s">
        <v>2532</v>
      </c>
      <c r="M8" s="51" t="str">
        <f t="shared" si="5"/>
        <v>Farmer nadrágok</v>
      </c>
      <c r="N8" s="39" t="s">
        <v>2622</v>
      </c>
      <c r="O8" s="51" t="str">
        <f t="shared" si="6"/>
        <v/>
      </c>
      <c r="P8" s="39"/>
      <c r="Q8" s="37"/>
      <c r="R8" s="19" t="s">
        <v>2068</v>
      </c>
      <c r="S8" s="19">
        <v>100.5</v>
      </c>
      <c r="T8" s="65" t="s">
        <v>1931</v>
      </c>
      <c r="U8" s="37">
        <v>0.5</v>
      </c>
      <c r="V8" s="41">
        <v>0</v>
      </c>
      <c r="W8" s="44" t="str">
        <f>IFERROR(
    IF(ISNUMBER(MATCH(TRIM(CLEAN(SUBSTITUTE(SUBSTITUTE(X8, CHAR(13), ""), CHAR(10), " "))), sizeList!A:A, 0)),
        INDEX(sizeList!B:B, MATCH(TRIM(CLEAN(SUBSTITUTE(SUBSTITUTE(X8, CHAR(13), ""), CHAR(10), " "))), sizeList!A:A, 0)),
        IF(ISNUMBER(MATCH(X8, sizeList!A:A, 0)),
            INDEX(sizeList!B:B, MATCH(X8, sizeList!A:A, 0)),
            IF(ISNUMBER(MATCH(TRIM(CLEAN(SUBSTITUTE(SUBSTITUTE(X8, CHAR(13), ""), CHAR(10), " "))), sizeList!B:B, 0)),
                INDEX(sizeList!B:B, MATCH(TRIM(CLEAN(SUBSTITUTE(SUBSTITUTE(X8, CHAR(13), ""), CHAR(10), " "))), sizeList!B:B, 0)),
                IF(ISNUMBER(MATCH(X8, sizeList!B:B, 0)),
                    INDEX(sizeList!B:B, MATCH(X8, sizeList!B:B, 0)),
                    "")
            )
        )
    ),
    ""
)</f>
        <v>32-32</v>
      </c>
      <c r="X8" s="6" t="s">
        <v>2918</v>
      </c>
      <c r="Y8" s="6" t="s">
        <v>44</v>
      </c>
      <c r="Z8" s="44" t="str">
        <f t="shared" si="7"/>
        <v>BLUE</v>
      </c>
      <c r="AA8" s="44" t="str">
        <f>IFERROR(
    IF(ISNUMBER(MATCH(TRIM(CLEAN(SUBSTITUTE(SUBSTITUTE(Y8, CHAR(13), ""), CHAR(10), " "))), colorList!A:A, 0)),
        INDEX(colorList!B:B, MATCH(TRIM(CLEAN(SUBSTITUTE(SUBSTITUTE(Y8, CHAR(13), ""), CHAR(10), " "))), colorList!A:A, 0)),
        IF(ISNUMBER(MATCH(Y8, colorList!A:A, 0)),
            INDEX(colorList!B:B, MATCH(Y8, colorList!A:A, 0)),
            IF(ISNUMBER(MATCH(TRIM(CLEAN(SUBSTITUTE(SUBSTITUTE(Y8, CHAR(13), ""), CHAR(10), " "))), colorList!B:B, 0)),
                INDEX(colorList!B:B, MATCH(TRIM(CLEAN(SUBSTITUTE(SUBSTITUTE(Y8, CHAR(13), ""), CHAR(10), " "))), colorList!B:B, 0)),
                IF(ISNUMBER(MATCH(Y8, colorList!B:B, 0)),
                    INDEX(colorList!B:B, MATCH(Y8, colorList!B:B, 0)),
                    "")
            )
        )
    ),
    ""
)</f>
        <v>kék</v>
      </c>
      <c r="AB8" s="44" t="str">
        <f>IF(Y8="", "", IFERROR(VLOOKUP(Y8, colorList!A:B,2,FALSE),""))</f>
        <v>kék</v>
      </c>
      <c r="AC8" s="6"/>
    </row>
    <row r="9" spans="1:29" ht="60" customHeight="1" x14ac:dyDescent="0.3">
      <c r="A9" s="19" t="s">
        <v>1593</v>
      </c>
      <c r="B9" s="19" t="s">
        <v>1593</v>
      </c>
      <c r="C9" s="44" t="str">
        <f t="shared" si="0"/>
        <v>Wrangler Texas férfi strech farmer</v>
      </c>
      <c r="D9" s="6" t="s">
        <v>1883</v>
      </c>
      <c r="E9" s="44" t="str">
        <f t="shared" si="1"/>
        <v>MEN'S JEANS TEXAS STRETCH WASH</v>
      </c>
      <c r="F9" s="19" t="s">
        <v>1735</v>
      </c>
      <c r="G9" s="44" t="str">
        <f t="shared" si="2"/>
        <v>Wrangler</v>
      </c>
      <c r="H9" s="6" t="s">
        <v>1858</v>
      </c>
      <c r="I9" s="51" t="str">
        <f t="shared" si="3"/>
        <v>Western felszerelés</v>
      </c>
      <c r="J9" s="19" t="s">
        <v>3008</v>
      </c>
      <c r="K9" s="51" t="str">
        <f t="shared" si="4"/>
        <v>Western lovasruházat</v>
      </c>
      <c r="L9" s="19" t="s">
        <v>2532</v>
      </c>
      <c r="M9" s="51" t="str">
        <f t="shared" si="5"/>
        <v>Farmer nadrágok</v>
      </c>
      <c r="N9" s="39" t="s">
        <v>2622</v>
      </c>
      <c r="O9" s="51" t="str">
        <f t="shared" si="6"/>
        <v/>
      </c>
      <c r="P9" s="39"/>
      <c r="Q9" s="37"/>
      <c r="R9" s="19" t="s">
        <v>2069</v>
      </c>
      <c r="S9" s="19">
        <v>100.5</v>
      </c>
      <c r="T9" s="65" t="s">
        <v>1931</v>
      </c>
      <c r="U9" s="37">
        <v>0.5</v>
      </c>
      <c r="V9" s="41">
        <v>0</v>
      </c>
      <c r="W9" s="44" t="str">
        <f>IFERROR(
    IF(ISNUMBER(MATCH(TRIM(CLEAN(SUBSTITUTE(SUBSTITUTE(X9, CHAR(13), ""), CHAR(10), " "))), sizeList!A:A, 0)),
        INDEX(sizeList!B:B, MATCH(TRIM(CLEAN(SUBSTITUTE(SUBSTITUTE(X9, CHAR(13), ""), CHAR(10), " "))), sizeList!A:A, 0)),
        IF(ISNUMBER(MATCH(X9, sizeList!A:A, 0)),
            INDEX(sizeList!B:B, MATCH(X9, sizeList!A:A, 0)),
            IF(ISNUMBER(MATCH(TRIM(CLEAN(SUBSTITUTE(SUBSTITUTE(X9, CHAR(13), ""), CHAR(10), " "))), sizeList!B:B, 0)),
                INDEX(sizeList!B:B, MATCH(TRIM(CLEAN(SUBSTITUTE(SUBSTITUTE(X9, CHAR(13), ""), CHAR(10), " "))), sizeList!B:B, 0)),
                IF(ISNUMBER(MATCH(X9, sizeList!B:B, 0)),
                    INDEX(sizeList!B:B, MATCH(X9, sizeList!B:B, 0)),
                    "")
            )
        )
    ),
    ""
)</f>
        <v>32-34</v>
      </c>
      <c r="X9" s="6" t="s">
        <v>2919</v>
      </c>
      <c r="Y9" s="6" t="s">
        <v>44</v>
      </c>
      <c r="Z9" s="44" t="str">
        <f t="shared" si="7"/>
        <v>BLUE</v>
      </c>
      <c r="AA9" s="44" t="str">
        <f>IFERROR(
    IF(ISNUMBER(MATCH(TRIM(CLEAN(SUBSTITUTE(SUBSTITUTE(Y9, CHAR(13), ""), CHAR(10), " "))), colorList!A:A, 0)),
        INDEX(colorList!B:B, MATCH(TRIM(CLEAN(SUBSTITUTE(SUBSTITUTE(Y9, CHAR(13), ""), CHAR(10), " "))), colorList!A:A, 0)),
        IF(ISNUMBER(MATCH(Y9, colorList!A:A, 0)),
            INDEX(colorList!B:B, MATCH(Y9, colorList!A:A, 0)),
            IF(ISNUMBER(MATCH(TRIM(CLEAN(SUBSTITUTE(SUBSTITUTE(Y9, CHAR(13), ""), CHAR(10), " "))), colorList!B:B, 0)),
                INDEX(colorList!B:B, MATCH(TRIM(CLEAN(SUBSTITUTE(SUBSTITUTE(Y9, CHAR(13), ""), CHAR(10), " "))), colorList!B:B, 0)),
                IF(ISNUMBER(MATCH(Y9, colorList!B:B, 0)),
                    INDEX(colorList!B:B, MATCH(Y9, colorList!B:B, 0)),
                    "")
            )
        )
    ),
    ""
)</f>
        <v>kék</v>
      </c>
      <c r="AB9" s="44" t="str">
        <f>IF(Y9="", "", IFERROR(VLOOKUP(Y9, colorList!A:B,2,FALSE),""))</f>
        <v>kék</v>
      </c>
      <c r="AC9" s="6"/>
    </row>
    <row r="10" spans="1:29" ht="60" customHeight="1" x14ac:dyDescent="0.3">
      <c r="A10" s="19" t="s">
        <v>1593</v>
      </c>
      <c r="B10" s="83" t="s">
        <v>1593</v>
      </c>
      <c r="C10" s="44" t="str">
        <f t="shared" si="0"/>
        <v>Wrangler Texas férfi strech farmer</v>
      </c>
      <c r="D10" s="6" t="s">
        <v>1883</v>
      </c>
      <c r="E10" s="44" t="str">
        <f t="shared" si="1"/>
        <v>MEN'S JEANS TEXAS STRETCH WASH</v>
      </c>
      <c r="F10" s="19" t="s">
        <v>1735</v>
      </c>
      <c r="G10" s="44" t="str">
        <f t="shared" si="2"/>
        <v>Wrangler</v>
      </c>
      <c r="H10" s="6" t="s">
        <v>1858</v>
      </c>
      <c r="I10" s="51" t="str">
        <f t="shared" si="3"/>
        <v>Western felszerelés</v>
      </c>
      <c r="J10" s="19" t="s">
        <v>3008</v>
      </c>
      <c r="K10" s="51" t="str">
        <f t="shared" si="4"/>
        <v>Western lovasruházat</v>
      </c>
      <c r="L10" s="19" t="s">
        <v>2532</v>
      </c>
      <c r="M10" s="51" t="str">
        <f t="shared" si="5"/>
        <v>Farmer nadrágok</v>
      </c>
      <c r="N10" s="39" t="s">
        <v>2622</v>
      </c>
      <c r="O10" s="51" t="str">
        <f t="shared" si="6"/>
        <v/>
      </c>
      <c r="P10" s="39"/>
      <c r="Q10" s="37"/>
      <c r="R10" s="19" t="s">
        <v>2070</v>
      </c>
      <c r="S10" s="19">
        <v>100.5</v>
      </c>
      <c r="T10" s="65" t="s">
        <v>1931</v>
      </c>
      <c r="U10" s="37">
        <v>0.5</v>
      </c>
      <c r="V10" s="41">
        <v>0</v>
      </c>
      <c r="W10" s="44" t="str">
        <f>IFERROR(
    IF(ISNUMBER(MATCH(TRIM(CLEAN(SUBSTITUTE(SUBSTITUTE(X10, CHAR(13), ""), CHAR(10), " "))), sizeList!A:A, 0)),
        INDEX(sizeList!B:B, MATCH(TRIM(CLEAN(SUBSTITUTE(SUBSTITUTE(X10, CHAR(13), ""), CHAR(10), " "))), sizeList!A:A, 0)),
        IF(ISNUMBER(MATCH(X10, sizeList!A:A, 0)),
            INDEX(sizeList!B:B, MATCH(X10, sizeList!A:A, 0)),
            IF(ISNUMBER(MATCH(TRIM(CLEAN(SUBSTITUTE(SUBSTITUTE(X10, CHAR(13), ""), CHAR(10), " "))), sizeList!B:B, 0)),
                INDEX(sizeList!B:B, MATCH(TRIM(CLEAN(SUBSTITUTE(SUBSTITUTE(X10, CHAR(13), ""), CHAR(10), " "))), sizeList!B:B, 0)),
                IF(ISNUMBER(MATCH(X10, sizeList!B:B, 0)),
                    INDEX(sizeList!B:B, MATCH(X10, sizeList!B:B, 0)),
                    "")
            )
        )
    ),
    ""
)</f>
        <v>32-36</v>
      </c>
      <c r="X10" s="6" t="s">
        <v>2920</v>
      </c>
      <c r="Y10" s="6" t="s">
        <v>44</v>
      </c>
      <c r="Z10" s="44" t="str">
        <f t="shared" si="7"/>
        <v>BLUE</v>
      </c>
      <c r="AA10" s="44" t="str">
        <f>IFERROR(
    IF(ISNUMBER(MATCH(TRIM(CLEAN(SUBSTITUTE(SUBSTITUTE(Y10, CHAR(13), ""), CHAR(10), " "))), colorList!A:A, 0)),
        INDEX(colorList!B:B, MATCH(TRIM(CLEAN(SUBSTITUTE(SUBSTITUTE(Y10, CHAR(13), ""), CHAR(10), " "))), colorList!A:A, 0)),
        IF(ISNUMBER(MATCH(Y10, colorList!A:A, 0)),
            INDEX(colorList!B:B, MATCH(Y10, colorList!A:A, 0)),
            IF(ISNUMBER(MATCH(TRIM(CLEAN(SUBSTITUTE(SUBSTITUTE(Y10, CHAR(13), ""), CHAR(10), " "))), colorList!B:B, 0)),
                INDEX(colorList!B:B, MATCH(TRIM(CLEAN(SUBSTITUTE(SUBSTITUTE(Y10, CHAR(13), ""), CHAR(10), " "))), colorList!B:B, 0)),
                IF(ISNUMBER(MATCH(Y10, colorList!B:B, 0)),
                    INDEX(colorList!B:B, MATCH(Y10, colorList!B:B, 0)),
                    "")
            )
        )
    ),
    ""
)</f>
        <v>kék</v>
      </c>
      <c r="AB10" s="44" t="str">
        <f>IF(Y10="", "", IFERROR(VLOOKUP(Y10, colorList!A:B,2,FALSE),""))</f>
        <v>kék</v>
      </c>
      <c r="AC10" s="6"/>
    </row>
    <row r="11" spans="1:29" ht="60" customHeight="1" x14ac:dyDescent="0.3">
      <c r="A11" s="19" t="s">
        <v>1593</v>
      </c>
      <c r="B11" s="83" t="s">
        <v>1593</v>
      </c>
      <c r="C11" s="44" t="str">
        <f t="shared" si="0"/>
        <v>Wrangler Texas férfi strech farmer</v>
      </c>
      <c r="D11" s="6" t="s">
        <v>1883</v>
      </c>
      <c r="E11" s="44" t="str">
        <f t="shared" si="1"/>
        <v>MEN'S JEANS TEXAS STRETCH WASH</v>
      </c>
      <c r="F11" s="19" t="s">
        <v>1735</v>
      </c>
      <c r="G11" s="44" t="str">
        <f t="shared" si="2"/>
        <v>Wrangler</v>
      </c>
      <c r="H11" s="6" t="s">
        <v>1858</v>
      </c>
      <c r="I11" s="51" t="str">
        <f t="shared" si="3"/>
        <v>Western felszerelés</v>
      </c>
      <c r="J11" s="19" t="s">
        <v>3008</v>
      </c>
      <c r="K11" s="51" t="str">
        <f t="shared" si="4"/>
        <v>Western lovasruházat</v>
      </c>
      <c r="L11" s="19" t="s">
        <v>2532</v>
      </c>
      <c r="M11" s="51" t="str">
        <f t="shared" si="5"/>
        <v>Farmer nadrágok</v>
      </c>
      <c r="N11" s="39" t="s">
        <v>2622</v>
      </c>
      <c r="O11" s="51" t="str">
        <f t="shared" si="6"/>
        <v/>
      </c>
      <c r="P11" s="39"/>
      <c r="Q11" s="37"/>
      <c r="R11" s="19" t="s">
        <v>2071</v>
      </c>
      <c r="S11" s="19">
        <v>100.5</v>
      </c>
      <c r="T11" s="65" t="s">
        <v>1931</v>
      </c>
      <c r="U11" s="37">
        <v>0.5</v>
      </c>
      <c r="V11" s="41">
        <v>0</v>
      </c>
      <c r="W11" s="44" t="str">
        <f>IFERROR(
    IF(ISNUMBER(MATCH(TRIM(CLEAN(SUBSTITUTE(SUBSTITUTE(X11, CHAR(13), ""), CHAR(10), " "))), sizeList!A:A, 0)),
        INDEX(sizeList!B:B, MATCH(TRIM(CLEAN(SUBSTITUTE(SUBSTITUTE(X11, CHAR(13), ""), CHAR(10), " "))), sizeList!A:A, 0)),
        IF(ISNUMBER(MATCH(X11, sizeList!A:A, 0)),
            INDEX(sizeList!B:B, MATCH(X11, sizeList!A:A, 0)),
            IF(ISNUMBER(MATCH(TRIM(CLEAN(SUBSTITUTE(SUBSTITUTE(X11, CHAR(13), ""), CHAR(10), " "))), sizeList!B:B, 0)),
                INDEX(sizeList!B:B, MATCH(TRIM(CLEAN(SUBSTITUTE(SUBSTITUTE(X11, CHAR(13), ""), CHAR(10), " "))), sizeList!B:B, 0)),
                IF(ISNUMBER(MATCH(X11, sizeList!B:B, 0)),
                    INDEX(sizeList!B:B, MATCH(X11, sizeList!B:B, 0)),
                    "")
            )
        )
    ),
    ""
)</f>
        <v>33-32</v>
      </c>
      <c r="X11" s="6" t="s">
        <v>2921</v>
      </c>
      <c r="Y11" s="6" t="s">
        <v>44</v>
      </c>
      <c r="Z11" s="44" t="str">
        <f t="shared" si="7"/>
        <v>BLUE</v>
      </c>
      <c r="AA11" s="44" t="str">
        <f>IFERROR(
    IF(ISNUMBER(MATCH(TRIM(CLEAN(SUBSTITUTE(SUBSTITUTE(Y11, CHAR(13), ""), CHAR(10), " "))), colorList!A:A, 0)),
        INDEX(colorList!B:B, MATCH(TRIM(CLEAN(SUBSTITUTE(SUBSTITUTE(Y11, CHAR(13), ""), CHAR(10), " "))), colorList!A:A, 0)),
        IF(ISNUMBER(MATCH(Y11, colorList!A:A, 0)),
            INDEX(colorList!B:B, MATCH(Y11, colorList!A:A, 0)),
            IF(ISNUMBER(MATCH(TRIM(CLEAN(SUBSTITUTE(SUBSTITUTE(Y11, CHAR(13), ""), CHAR(10), " "))), colorList!B:B, 0)),
                INDEX(colorList!B:B, MATCH(TRIM(CLEAN(SUBSTITUTE(SUBSTITUTE(Y11, CHAR(13), ""), CHAR(10), " "))), colorList!B:B, 0)),
                IF(ISNUMBER(MATCH(Y11, colorList!B:B, 0)),
                    INDEX(colorList!B:B, MATCH(Y11, colorList!B:B, 0)),
                    "")
            )
        )
    ),
    ""
)</f>
        <v>kék</v>
      </c>
      <c r="AB11" s="44" t="str">
        <f>IF(Y11="", "", IFERROR(VLOOKUP(Y11, colorList!A:B,2,FALSE),""))</f>
        <v>kék</v>
      </c>
      <c r="AC11" s="6"/>
    </row>
    <row r="12" spans="1:29" ht="60" customHeight="1" x14ac:dyDescent="0.3">
      <c r="A12" s="19" t="s">
        <v>1593</v>
      </c>
      <c r="B12" s="19" t="s">
        <v>1593</v>
      </c>
      <c r="C12" s="44" t="str">
        <f t="shared" si="0"/>
        <v>Wrangler Texas férfi strech farmer</v>
      </c>
      <c r="D12" s="6" t="s">
        <v>1883</v>
      </c>
      <c r="E12" s="44" t="str">
        <f t="shared" si="1"/>
        <v>MEN'S JEANS TEXAS STRETCH WASH</v>
      </c>
      <c r="F12" s="19" t="s">
        <v>1735</v>
      </c>
      <c r="G12" s="44" t="str">
        <f t="shared" si="2"/>
        <v>Wrangler</v>
      </c>
      <c r="H12" s="6" t="s">
        <v>1858</v>
      </c>
      <c r="I12" s="51" t="str">
        <f t="shared" si="3"/>
        <v>Western felszerelés</v>
      </c>
      <c r="J12" s="19" t="s">
        <v>3008</v>
      </c>
      <c r="K12" s="51" t="str">
        <f t="shared" si="4"/>
        <v>Western lovasruházat</v>
      </c>
      <c r="L12" s="19" t="s">
        <v>2532</v>
      </c>
      <c r="M12" s="51" t="str">
        <f t="shared" si="5"/>
        <v>Farmer nadrágok</v>
      </c>
      <c r="N12" s="39" t="s">
        <v>2622</v>
      </c>
      <c r="O12" s="51" t="str">
        <f t="shared" si="6"/>
        <v/>
      </c>
      <c r="P12" s="39"/>
      <c r="Q12" s="37"/>
      <c r="R12" s="19" t="s">
        <v>2072</v>
      </c>
      <c r="S12" s="19">
        <v>100.5</v>
      </c>
      <c r="T12" s="65" t="s">
        <v>1931</v>
      </c>
      <c r="U12" s="37">
        <v>0.5</v>
      </c>
      <c r="V12" s="41">
        <v>0</v>
      </c>
      <c r="W12" s="44" t="str">
        <f>IFERROR(
    IF(ISNUMBER(MATCH(TRIM(CLEAN(SUBSTITUTE(SUBSTITUTE(X12, CHAR(13), ""), CHAR(10), " "))), sizeList!A:A, 0)),
        INDEX(sizeList!B:B, MATCH(TRIM(CLEAN(SUBSTITUTE(SUBSTITUTE(X12, CHAR(13), ""), CHAR(10), " "))), sizeList!A:A, 0)),
        IF(ISNUMBER(MATCH(X12, sizeList!A:A, 0)),
            INDEX(sizeList!B:B, MATCH(X12, sizeList!A:A, 0)),
            IF(ISNUMBER(MATCH(TRIM(CLEAN(SUBSTITUTE(SUBSTITUTE(X12, CHAR(13), ""), CHAR(10), " "))), sizeList!B:B, 0)),
                INDEX(sizeList!B:B, MATCH(TRIM(CLEAN(SUBSTITUTE(SUBSTITUTE(X12, CHAR(13), ""), CHAR(10), " "))), sizeList!B:B, 0)),
                IF(ISNUMBER(MATCH(X12, sizeList!B:B, 0)),
                    INDEX(sizeList!B:B, MATCH(X12, sizeList!B:B, 0)),
                    "")
            )
        )
    ),
    ""
)</f>
        <v>33-34</v>
      </c>
      <c r="X12" s="6" t="s">
        <v>2922</v>
      </c>
      <c r="Y12" s="6" t="s">
        <v>44</v>
      </c>
      <c r="Z12" s="44" t="str">
        <f t="shared" si="7"/>
        <v>BLUE</v>
      </c>
      <c r="AA12" s="44" t="str">
        <f>IFERROR(
    IF(ISNUMBER(MATCH(TRIM(CLEAN(SUBSTITUTE(SUBSTITUTE(Y12, CHAR(13), ""), CHAR(10), " "))), colorList!A:A, 0)),
        INDEX(colorList!B:B, MATCH(TRIM(CLEAN(SUBSTITUTE(SUBSTITUTE(Y12, CHAR(13), ""), CHAR(10), " "))), colorList!A:A, 0)),
        IF(ISNUMBER(MATCH(Y12, colorList!A:A, 0)),
            INDEX(colorList!B:B, MATCH(Y12, colorList!A:A, 0)),
            IF(ISNUMBER(MATCH(TRIM(CLEAN(SUBSTITUTE(SUBSTITUTE(Y12, CHAR(13), ""), CHAR(10), " "))), colorList!B:B, 0)),
                INDEX(colorList!B:B, MATCH(TRIM(CLEAN(SUBSTITUTE(SUBSTITUTE(Y12, CHAR(13), ""), CHAR(10), " "))), colorList!B:B, 0)),
                IF(ISNUMBER(MATCH(Y12, colorList!B:B, 0)),
                    INDEX(colorList!B:B, MATCH(Y12, colorList!B:B, 0)),
                    "")
            )
        )
    ),
    ""
)</f>
        <v>kék</v>
      </c>
      <c r="AB12" s="44" t="str">
        <f>IF(Y12="", "", IFERROR(VLOOKUP(Y12, colorList!A:B,2,FALSE),""))</f>
        <v>kék</v>
      </c>
      <c r="AC12" s="6"/>
    </row>
    <row r="13" spans="1:29" ht="60" customHeight="1" x14ac:dyDescent="0.3">
      <c r="A13" s="19" t="s">
        <v>1593</v>
      </c>
      <c r="B13" s="19" t="s">
        <v>1593</v>
      </c>
      <c r="C13" s="44" t="str">
        <f t="shared" si="0"/>
        <v>Wrangler Texas férfi strech farmer</v>
      </c>
      <c r="D13" s="6" t="s">
        <v>1883</v>
      </c>
      <c r="E13" s="44" t="str">
        <f t="shared" si="1"/>
        <v>MEN'S JEANS TEXAS STRETCH WASH</v>
      </c>
      <c r="F13" s="19" t="s">
        <v>1735</v>
      </c>
      <c r="G13" s="44" t="str">
        <f t="shared" si="2"/>
        <v>Wrangler</v>
      </c>
      <c r="H13" s="6" t="s">
        <v>1858</v>
      </c>
      <c r="I13" s="51" t="str">
        <f t="shared" si="3"/>
        <v>Western felszerelés</v>
      </c>
      <c r="J13" s="19" t="s">
        <v>3008</v>
      </c>
      <c r="K13" s="51" t="str">
        <f t="shared" si="4"/>
        <v>Western lovasruházat</v>
      </c>
      <c r="L13" s="19" t="s">
        <v>2532</v>
      </c>
      <c r="M13" s="51" t="str">
        <f t="shared" si="5"/>
        <v>Farmer nadrágok</v>
      </c>
      <c r="N13" s="39" t="s">
        <v>2622</v>
      </c>
      <c r="O13" s="51" t="str">
        <f t="shared" si="6"/>
        <v/>
      </c>
      <c r="P13" s="39"/>
      <c r="Q13" s="37"/>
      <c r="R13" s="19" t="s">
        <v>2073</v>
      </c>
      <c r="S13" s="19">
        <v>100.5</v>
      </c>
      <c r="T13" s="65" t="s">
        <v>1931</v>
      </c>
      <c r="U13" s="37">
        <v>0.5</v>
      </c>
      <c r="V13" s="41">
        <v>0</v>
      </c>
      <c r="W13" s="44" t="str">
        <f>IFERROR(
    IF(ISNUMBER(MATCH(TRIM(CLEAN(SUBSTITUTE(SUBSTITUTE(X13, CHAR(13), ""), CHAR(10), " "))), sizeList!A:A, 0)),
        INDEX(sizeList!B:B, MATCH(TRIM(CLEAN(SUBSTITUTE(SUBSTITUTE(X13, CHAR(13), ""), CHAR(10), " "))), sizeList!A:A, 0)),
        IF(ISNUMBER(MATCH(X13, sizeList!A:A, 0)),
            INDEX(sizeList!B:B, MATCH(X13, sizeList!A:A, 0)),
            IF(ISNUMBER(MATCH(TRIM(CLEAN(SUBSTITUTE(SUBSTITUTE(X13, CHAR(13), ""), CHAR(10), " "))), sizeList!B:B, 0)),
                INDEX(sizeList!B:B, MATCH(TRIM(CLEAN(SUBSTITUTE(SUBSTITUTE(X13, CHAR(13), ""), CHAR(10), " "))), sizeList!B:B, 0)),
                IF(ISNUMBER(MATCH(X13, sizeList!B:B, 0)),
                    INDEX(sizeList!B:B, MATCH(X13, sizeList!B:B, 0)),
                    "")
            )
        )
    ),
    ""
)</f>
        <v>33-36</v>
      </c>
      <c r="X13" s="6" t="s">
        <v>2923</v>
      </c>
      <c r="Y13" s="6" t="s">
        <v>44</v>
      </c>
      <c r="Z13" s="44" t="str">
        <f t="shared" si="7"/>
        <v>BLUE</v>
      </c>
      <c r="AA13" s="44" t="str">
        <f>IFERROR(
    IF(ISNUMBER(MATCH(TRIM(CLEAN(SUBSTITUTE(SUBSTITUTE(Y13, CHAR(13), ""), CHAR(10), " "))), colorList!A:A, 0)),
        INDEX(colorList!B:B, MATCH(TRIM(CLEAN(SUBSTITUTE(SUBSTITUTE(Y13, CHAR(13), ""), CHAR(10), " "))), colorList!A:A, 0)),
        IF(ISNUMBER(MATCH(Y13, colorList!A:A, 0)),
            INDEX(colorList!B:B, MATCH(Y13, colorList!A:A, 0)),
            IF(ISNUMBER(MATCH(TRIM(CLEAN(SUBSTITUTE(SUBSTITUTE(Y13, CHAR(13), ""), CHAR(10), " "))), colorList!B:B, 0)),
                INDEX(colorList!B:B, MATCH(TRIM(CLEAN(SUBSTITUTE(SUBSTITUTE(Y13, CHAR(13), ""), CHAR(10), " "))), colorList!B:B, 0)),
                IF(ISNUMBER(MATCH(Y13, colorList!B:B, 0)),
                    INDEX(colorList!B:B, MATCH(Y13, colorList!B:B, 0)),
                    "")
            )
        )
    ),
    ""
)</f>
        <v>kék</v>
      </c>
      <c r="AB13" s="44" t="str">
        <f>IF(Y13="", "", IFERROR(VLOOKUP(Y13, colorList!A:B,2,FALSE),""))</f>
        <v>kék</v>
      </c>
      <c r="AC13" s="6"/>
    </row>
    <row r="14" spans="1:29" ht="60" customHeight="1" x14ac:dyDescent="0.3">
      <c r="A14" s="19" t="s">
        <v>1593</v>
      </c>
      <c r="B14" s="83" t="s">
        <v>1593</v>
      </c>
      <c r="C14" s="44" t="str">
        <f t="shared" si="0"/>
        <v>Wrangler Texas férfi strech farmer</v>
      </c>
      <c r="D14" s="6" t="s">
        <v>1883</v>
      </c>
      <c r="E14" s="44" t="str">
        <f t="shared" si="1"/>
        <v>MEN'S JEANS TEXAS STRETCH WASH</v>
      </c>
      <c r="F14" s="19" t="s">
        <v>1735</v>
      </c>
      <c r="G14" s="44" t="str">
        <f t="shared" si="2"/>
        <v>Wrangler</v>
      </c>
      <c r="H14" s="6" t="s">
        <v>1858</v>
      </c>
      <c r="I14" s="51" t="str">
        <f t="shared" si="3"/>
        <v>Western felszerelés</v>
      </c>
      <c r="J14" s="19" t="s">
        <v>3008</v>
      </c>
      <c r="K14" s="51" t="str">
        <f t="shared" si="4"/>
        <v>Western lovasruházat</v>
      </c>
      <c r="L14" s="19" t="s">
        <v>2532</v>
      </c>
      <c r="M14" s="51" t="str">
        <f t="shared" si="5"/>
        <v>Farmer nadrágok</v>
      </c>
      <c r="N14" s="39" t="s">
        <v>2622</v>
      </c>
      <c r="O14" s="51" t="str">
        <f t="shared" si="6"/>
        <v/>
      </c>
      <c r="P14" s="39"/>
      <c r="Q14" s="37"/>
      <c r="R14" s="19" t="s">
        <v>2074</v>
      </c>
      <c r="S14" s="19">
        <v>100.5</v>
      </c>
      <c r="T14" s="65" t="s">
        <v>1931</v>
      </c>
      <c r="U14" s="37">
        <v>0.5</v>
      </c>
      <c r="V14" s="41">
        <v>0</v>
      </c>
      <c r="W14" s="44" t="str">
        <f>IFERROR(
    IF(ISNUMBER(MATCH(TRIM(CLEAN(SUBSTITUTE(SUBSTITUTE(X14, CHAR(13), ""), CHAR(10), " "))), sizeList!A:A, 0)),
        INDEX(sizeList!B:B, MATCH(TRIM(CLEAN(SUBSTITUTE(SUBSTITUTE(X14, CHAR(13), ""), CHAR(10), " "))), sizeList!A:A, 0)),
        IF(ISNUMBER(MATCH(X14, sizeList!A:A, 0)),
            INDEX(sizeList!B:B, MATCH(X14, sizeList!A:A, 0)),
            IF(ISNUMBER(MATCH(TRIM(CLEAN(SUBSTITUTE(SUBSTITUTE(X14, CHAR(13), ""), CHAR(10), " "))), sizeList!B:B, 0)),
                INDEX(sizeList!B:B, MATCH(TRIM(CLEAN(SUBSTITUTE(SUBSTITUTE(X14, CHAR(13), ""), CHAR(10), " "))), sizeList!B:B, 0)),
                IF(ISNUMBER(MATCH(X14, sizeList!B:B, 0)),
                    INDEX(sizeList!B:B, MATCH(X14, sizeList!B:B, 0)),
                    "")
            )
        )
    ),
    ""
)</f>
        <v>34-32</v>
      </c>
      <c r="X14" s="6" t="s">
        <v>2924</v>
      </c>
      <c r="Y14" s="6" t="s">
        <v>44</v>
      </c>
      <c r="Z14" s="44" t="str">
        <f t="shared" si="7"/>
        <v>BLUE</v>
      </c>
      <c r="AA14" s="44" t="str">
        <f>IFERROR(
    IF(ISNUMBER(MATCH(TRIM(CLEAN(SUBSTITUTE(SUBSTITUTE(Y14, CHAR(13), ""), CHAR(10), " "))), colorList!A:A, 0)),
        INDEX(colorList!B:B, MATCH(TRIM(CLEAN(SUBSTITUTE(SUBSTITUTE(Y14, CHAR(13), ""), CHAR(10), " "))), colorList!A:A, 0)),
        IF(ISNUMBER(MATCH(Y14, colorList!A:A, 0)),
            INDEX(colorList!B:B, MATCH(Y14, colorList!A:A, 0)),
            IF(ISNUMBER(MATCH(TRIM(CLEAN(SUBSTITUTE(SUBSTITUTE(Y14, CHAR(13), ""), CHAR(10), " "))), colorList!B:B, 0)),
                INDEX(colorList!B:B, MATCH(TRIM(CLEAN(SUBSTITUTE(SUBSTITUTE(Y14, CHAR(13), ""), CHAR(10), " "))), colorList!B:B, 0)),
                IF(ISNUMBER(MATCH(Y14, colorList!B:B, 0)),
                    INDEX(colorList!B:B, MATCH(Y14, colorList!B:B, 0)),
                    "")
            )
        )
    ),
    ""
)</f>
        <v>kék</v>
      </c>
      <c r="AB14" s="44" t="str">
        <f>IF(Y14="", "", IFERROR(VLOOKUP(Y14, colorList!A:B,2,FALSE),""))</f>
        <v>kék</v>
      </c>
      <c r="AC14" s="6"/>
    </row>
    <row r="15" spans="1:29" ht="60" customHeight="1" x14ac:dyDescent="0.3">
      <c r="A15" s="19" t="s">
        <v>1593</v>
      </c>
      <c r="B15" s="83" t="s">
        <v>1593</v>
      </c>
      <c r="C15" s="44" t="str">
        <f t="shared" si="0"/>
        <v>Wrangler Texas férfi strech farmer</v>
      </c>
      <c r="D15" s="6" t="s">
        <v>1883</v>
      </c>
      <c r="E15" s="44" t="str">
        <f t="shared" si="1"/>
        <v>MEN'S JEANS TEXAS STRETCH WASH</v>
      </c>
      <c r="F15" s="19" t="s">
        <v>1735</v>
      </c>
      <c r="G15" s="44" t="str">
        <f t="shared" si="2"/>
        <v>Wrangler</v>
      </c>
      <c r="H15" s="6" t="s">
        <v>1858</v>
      </c>
      <c r="I15" s="51" t="str">
        <f t="shared" si="3"/>
        <v>Western felszerelés</v>
      </c>
      <c r="J15" s="19" t="s">
        <v>3008</v>
      </c>
      <c r="K15" s="51" t="str">
        <f t="shared" si="4"/>
        <v>Western lovasruházat</v>
      </c>
      <c r="L15" s="19" t="s">
        <v>2532</v>
      </c>
      <c r="M15" s="51" t="str">
        <f t="shared" si="5"/>
        <v>Farmer nadrágok</v>
      </c>
      <c r="N15" s="39" t="s">
        <v>2622</v>
      </c>
      <c r="O15" s="51" t="str">
        <f t="shared" si="6"/>
        <v/>
      </c>
      <c r="P15" s="39"/>
      <c r="Q15" s="37"/>
      <c r="R15" s="19" t="s">
        <v>2075</v>
      </c>
      <c r="S15" s="19">
        <v>100.5</v>
      </c>
      <c r="T15" s="65" t="s">
        <v>1931</v>
      </c>
      <c r="U15" s="37">
        <v>0.5</v>
      </c>
      <c r="V15" s="41">
        <v>0</v>
      </c>
      <c r="W15" s="44" t="str">
        <f>IFERROR(
    IF(ISNUMBER(MATCH(TRIM(CLEAN(SUBSTITUTE(SUBSTITUTE(X15, CHAR(13), ""), CHAR(10), " "))), sizeList!A:A, 0)),
        INDEX(sizeList!B:B, MATCH(TRIM(CLEAN(SUBSTITUTE(SUBSTITUTE(X15, CHAR(13), ""), CHAR(10), " "))), sizeList!A:A, 0)),
        IF(ISNUMBER(MATCH(X15, sizeList!A:A, 0)),
            INDEX(sizeList!B:B, MATCH(X15, sizeList!A:A, 0)),
            IF(ISNUMBER(MATCH(TRIM(CLEAN(SUBSTITUTE(SUBSTITUTE(X15, CHAR(13), ""), CHAR(10), " "))), sizeList!B:B, 0)),
                INDEX(sizeList!B:B, MATCH(TRIM(CLEAN(SUBSTITUTE(SUBSTITUTE(X15, CHAR(13), ""), CHAR(10), " "))), sizeList!B:B, 0)),
                IF(ISNUMBER(MATCH(X15, sizeList!B:B, 0)),
                    INDEX(sizeList!B:B, MATCH(X15, sizeList!B:B, 0)),
                    "")
            )
        )
    ),
    ""
)</f>
        <v>34-34</v>
      </c>
      <c r="X15" s="6" t="s">
        <v>2925</v>
      </c>
      <c r="Y15" s="6" t="s">
        <v>44</v>
      </c>
      <c r="Z15" s="44" t="str">
        <f t="shared" si="7"/>
        <v>BLUE</v>
      </c>
      <c r="AA15" s="44" t="str">
        <f>IFERROR(
    IF(ISNUMBER(MATCH(TRIM(CLEAN(SUBSTITUTE(SUBSTITUTE(Y15, CHAR(13), ""), CHAR(10), " "))), colorList!A:A, 0)),
        INDEX(colorList!B:B, MATCH(TRIM(CLEAN(SUBSTITUTE(SUBSTITUTE(Y15, CHAR(13), ""), CHAR(10), " "))), colorList!A:A, 0)),
        IF(ISNUMBER(MATCH(Y15, colorList!A:A, 0)),
            INDEX(colorList!B:B, MATCH(Y15, colorList!A:A, 0)),
            IF(ISNUMBER(MATCH(TRIM(CLEAN(SUBSTITUTE(SUBSTITUTE(Y15, CHAR(13), ""), CHAR(10), " "))), colorList!B:B, 0)),
                INDEX(colorList!B:B, MATCH(TRIM(CLEAN(SUBSTITUTE(SUBSTITUTE(Y15, CHAR(13), ""), CHAR(10), " "))), colorList!B:B, 0)),
                IF(ISNUMBER(MATCH(Y15, colorList!B:B, 0)),
                    INDEX(colorList!B:B, MATCH(Y15, colorList!B:B, 0)),
                    "")
            )
        )
    ),
    ""
)</f>
        <v>kék</v>
      </c>
      <c r="AB15" s="44" t="str">
        <f>IF(Y15="", "", IFERROR(VLOOKUP(Y15, colorList!A:B,2,FALSE),""))</f>
        <v>kék</v>
      </c>
      <c r="AC15" s="6"/>
    </row>
    <row r="16" spans="1:29" ht="60" customHeight="1" x14ac:dyDescent="0.3">
      <c r="A16" s="19" t="s">
        <v>1593</v>
      </c>
      <c r="B16" s="83" t="s">
        <v>1593</v>
      </c>
      <c r="C16" s="44" t="str">
        <f t="shared" si="0"/>
        <v>Wrangler Texas férfi strech farmer</v>
      </c>
      <c r="D16" s="6" t="s">
        <v>1883</v>
      </c>
      <c r="E16" s="44" t="str">
        <f t="shared" si="1"/>
        <v>MEN'S JEANS TEXAS STRETCH WASH</v>
      </c>
      <c r="F16" s="19" t="s">
        <v>1735</v>
      </c>
      <c r="G16" s="44" t="str">
        <f t="shared" si="2"/>
        <v>Wrangler</v>
      </c>
      <c r="H16" s="6" t="s">
        <v>1858</v>
      </c>
      <c r="I16" s="51" t="str">
        <f t="shared" si="3"/>
        <v>Western felszerelés</v>
      </c>
      <c r="J16" s="19" t="s">
        <v>3008</v>
      </c>
      <c r="K16" s="51" t="str">
        <f t="shared" si="4"/>
        <v>Western lovasruházat</v>
      </c>
      <c r="L16" s="19" t="s">
        <v>2532</v>
      </c>
      <c r="M16" s="51" t="str">
        <f t="shared" si="5"/>
        <v>Farmer nadrágok</v>
      </c>
      <c r="N16" s="39" t="s">
        <v>2622</v>
      </c>
      <c r="O16" s="51" t="str">
        <f t="shared" si="6"/>
        <v/>
      </c>
      <c r="P16" s="39"/>
      <c r="Q16" s="37"/>
      <c r="R16" s="19" t="s">
        <v>2076</v>
      </c>
      <c r="S16" s="19">
        <v>100.5</v>
      </c>
      <c r="T16" s="65" t="s">
        <v>1931</v>
      </c>
      <c r="U16" s="37">
        <v>0.5</v>
      </c>
      <c r="V16" s="41">
        <v>0</v>
      </c>
      <c r="W16" s="44" t="str">
        <f>IFERROR(
    IF(ISNUMBER(MATCH(TRIM(CLEAN(SUBSTITUTE(SUBSTITUTE(X16, CHAR(13), ""), CHAR(10), " "))), sizeList!A:A, 0)),
        INDEX(sizeList!B:B, MATCH(TRIM(CLEAN(SUBSTITUTE(SUBSTITUTE(X16, CHAR(13), ""), CHAR(10), " "))), sizeList!A:A, 0)),
        IF(ISNUMBER(MATCH(X16, sizeList!A:A, 0)),
            INDEX(sizeList!B:B, MATCH(X16, sizeList!A:A, 0)),
            IF(ISNUMBER(MATCH(TRIM(CLEAN(SUBSTITUTE(SUBSTITUTE(X16, CHAR(13), ""), CHAR(10), " "))), sizeList!B:B, 0)),
                INDEX(sizeList!B:B, MATCH(TRIM(CLEAN(SUBSTITUTE(SUBSTITUTE(X16, CHAR(13), ""), CHAR(10), " "))), sizeList!B:B, 0)),
                IF(ISNUMBER(MATCH(X16, sizeList!B:B, 0)),
                    INDEX(sizeList!B:B, MATCH(X16, sizeList!B:B, 0)),
                    "")
            )
        )
    ),
    ""
)</f>
        <v>34-36</v>
      </c>
      <c r="X16" s="6" t="s">
        <v>2926</v>
      </c>
      <c r="Y16" s="6" t="s">
        <v>44</v>
      </c>
      <c r="Z16" s="44" t="str">
        <f t="shared" si="7"/>
        <v>BLUE</v>
      </c>
      <c r="AA16" s="44" t="str">
        <f>IFERROR(
    IF(ISNUMBER(MATCH(TRIM(CLEAN(SUBSTITUTE(SUBSTITUTE(Y16, CHAR(13), ""), CHAR(10), " "))), colorList!A:A, 0)),
        INDEX(colorList!B:B, MATCH(TRIM(CLEAN(SUBSTITUTE(SUBSTITUTE(Y16, CHAR(13), ""), CHAR(10), " "))), colorList!A:A, 0)),
        IF(ISNUMBER(MATCH(Y16, colorList!A:A, 0)),
            INDEX(colorList!B:B, MATCH(Y16, colorList!A:A, 0)),
            IF(ISNUMBER(MATCH(TRIM(CLEAN(SUBSTITUTE(SUBSTITUTE(Y16, CHAR(13), ""), CHAR(10), " "))), colorList!B:B, 0)),
                INDEX(colorList!B:B, MATCH(TRIM(CLEAN(SUBSTITUTE(SUBSTITUTE(Y16, CHAR(13), ""), CHAR(10), " "))), colorList!B:B, 0)),
                IF(ISNUMBER(MATCH(Y16, colorList!B:B, 0)),
                    INDEX(colorList!B:B, MATCH(Y16, colorList!B:B, 0)),
                    "")
            )
        )
    ),
    ""
)</f>
        <v>kék</v>
      </c>
      <c r="AB16" s="44" t="str">
        <f>IF(Y16="", "", IFERROR(VLOOKUP(Y16, colorList!A:B,2,FALSE),""))</f>
        <v>kék</v>
      </c>
      <c r="AC16" s="6"/>
    </row>
    <row r="17" spans="1:29" ht="60" customHeight="1" x14ac:dyDescent="0.3">
      <c r="A17" s="19" t="s">
        <v>1593</v>
      </c>
      <c r="B17" s="83" t="s">
        <v>1593</v>
      </c>
      <c r="C17" s="44" t="str">
        <f t="shared" si="0"/>
        <v>Wrangler Texas férfi strech farmer</v>
      </c>
      <c r="D17" s="6" t="s">
        <v>1883</v>
      </c>
      <c r="E17" s="44" t="str">
        <f t="shared" si="1"/>
        <v>MEN'S JEANS TEXAS STRETCH WASH</v>
      </c>
      <c r="F17" s="19" t="s">
        <v>1735</v>
      </c>
      <c r="G17" s="44" t="str">
        <f t="shared" si="2"/>
        <v>Wrangler</v>
      </c>
      <c r="H17" s="6" t="s">
        <v>1858</v>
      </c>
      <c r="I17" s="51" t="str">
        <f t="shared" si="3"/>
        <v>Western felszerelés</v>
      </c>
      <c r="J17" s="19" t="s">
        <v>3008</v>
      </c>
      <c r="K17" s="51" t="str">
        <f t="shared" si="4"/>
        <v>Western lovasruházat</v>
      </c>
      <c r="L17" s="19" t="s">
        <v>2532</v>
      </c>
      <c r="M17" s="51" t="str">
        <f t="shared" si="5"/>
        <v>Farmer nadrágok</v>
      </c>
      <c r="N17" s="39" t="s">
        <v>2622</v>
      </c>
      <c r="O17" s="51" t="str">
        <f t="shared" si="6"/>
        <v/>
      </c>
      <c r="P17" s="39"/>
      <c r="Q17" s="37"/>
      <c r="R17" s="19" t="s">
        <v>2077</v>
      </c>
      <c r="S17" s="19">
        <v>100.5</v>
      </c>
      <c r="T17" s="65" t="s">
        <v>1931</v>
      </c>
      <c r="U17" s="37">
        <v>0.5</v>
      </c>
      <c r="V17" s="41">
        <v>0</v>
      </c>
      <c r="W17" s="44" t="str">
        <f>IFERROR(
    IF(ISNUMBER(MATCH(TRIM(CLEAN(SUBSTITUTE(SUBSTITUTE(X17, CHAR(13), ""), CHAR(10), " "))), sizeList!A:A, 0)),
        INDEX(sizeList!B:B, MATCH(TRIM(CLEAN(SUBSTITUTE(SUBSTITUTE(X17, CHAR(13), ""), CHAR(10), " "))), sizeList!A:A, 0)),
        IF(ISNUMBER(MATCH(X17, sizeList!A:A, 0)),
            INDEX(sizeList!B:B, MATCH(X17, sizeList!A:A, 0)),
            IF(ISNUMBER(MATCH(TRIM(CLEAN(SUBSTITUTE(SUBSTITUTE(X17, CHAR(13), ""), CHAR(10), " "))), sizeList!B:B, 0)),
                INDEX(sizeList!B:B, MATCH(TRIM(CLEAN(SUBSTITUTE(SUBSTITUTE(X17, CHAR(13), ""), CHAR(10), " "))), sizeList!B:B, 0)),
                IF(ISNUMBER(MATCH(X17, sizeList!B:B, 0)),
                    INDEX(sizeList!B:B, MATCH(X17, sizeList!B:B, 0)),
                    "")
            )
        )
    ),
    ""
)</f>
        <v>35-32</v>
      </c>
      <c r="X17" s="6" t="s">
        <v>2927</v>
      </c>
      <c r="Y17" s="6" t="s">
        <v>44</v>
      </c>
      <c r="Z17" s="44" t="str">
        <f t="shared" si="7"/>
        <v>BLUE</v>
      </c>
      <c r="AA17" s="44" t="str">
        <f>IFERROR(
    IF(ISNUMBER(MATCH(TRIM(CLEAN(SUBSTITUTE(SUBSTITUTE(Y17, CHAR(13), ""), CHAR(10), " "))), colorList!A:A, 0)),
        INDEX(colorList!B:B, MATCH(TRIM(CLEAN(SUBSTITUTE(SUBSTITUTE(Y17, CHAR(13), ""), CHAR(10), " "))), colorList!A:A, 0)),
        IF(ISNUMBER(MATCH(Y17, colorList!A:A, 0)),
            INDEX(colorList!B:B, MATCH(Y17, colorList!A:A, 0)),
            IF(ISNUMBER(MATCH(TRIM(CLEAN(SUBSTITUTE(SUBSTITUTE(Y17, CHAR(13), ""), CHAR(10), " "))), colorList!B:B, 0)),
                INDEX(colorList!B:B, MATCH(TRIM(CLEAN(SUBSTITUTE(SUBSTITUTE(Y17, CHAR(13), ""), CHAR(10), " "))), colorList!B:B, 0)),
                IF(ISNUMBER(MATCH(Y17, colorList!B:B, 0)),
                    INDEX(colorList!B:B, MATCH(Y17, colorList!B:B, 0)),
                    "")
            )
        )
    ),
    ""
)</f>
        <v>kék</v>
      </c>
      <c r="AB17" s="44" t="str">
        <f>IF(Y17="", "", IFERROR(VLOOKUP(Y17, colorList!A:B,2,FALSE),""))</f>
        <v>kék</v>
      </c>
      <c r="AC17" s="6"/>
    </row>
    <row r="18" spans="1:29" ht="60" customHeight="1" x14ac:dyDescent="0.3">
      <c r="A18" s="19" t="s">
        <v>1593</v>
      </c>
      <c r="B18" s="19" t="s">
        <v>1593</v>
      </c>
      <c r="C18" s="44" t="str">
        <f t="shared" si="0"/>
        <v>Wrangler Texas férfi strech farmer</v>
      </c>
      <c r="D18" s="6" t="s">
        <v>1883</v>
      </c>
      <c r="E18" s="44" t="str">
        <f t="shared" si="1"/>
        <v>MEN'S JEANS TEXAS STRETCH WASH</v>
      </c>
      <c r="F18" s="19" t="s">
        <v>1735</v>
      </c>
      <c r="G18" s="44" t="str">
        <f t="shared" si="2"/>
        <v>Wrangler</v>
      </c>
      <c r="H18" s="6" t="s">
        <v>1858</v>
      </c>
      <c r="I18" s="51" t="str">
        <f t="shared" si="3"/>
        <v>Western felszerelés</v>
      </c>
      <c r="J18" s="19" t="s">
        <v>3008</v>
      </c>
      <c r="K18" s="51" t="str">
        <f t="shared" si="4"/>
        <v>Western lovasruházat</v>
      </c>
      <c r="L18" s="19" t="s">
        <v>2532</v>
      </c>
      <c r="M18" s="51" t="str">
        <f t="shared" si="5"/>
        <v>Farmer nadrágok</v>
      </c>
      <c r="N18" s="39" t="s">
        <v>2622</v>
      </c>
      <c r="O18" s="51" t="str">
        <f t="shared" si="6"/>
        <v/>
      </c>
      <c r="P18" s="39"/>
      <c r="Q18" s="37"/>
      <c r="R18" s="19" t="s">
        <v>2078</v>
      </c>
      <c r="S18" s="19">
        <v>100.5</v>
      </c>
      <c r="T18" s="65" t="s">
        <v>1931</v>
      </c>
      <c r="U18" s="37">
        <v>0.5</v>
      </c>
      <c r="V18" s="41">
        <v>0</v>
      </c>
      <c r="W18" s="44" t="str">
        <f>IFERROR(
    IF(ISNUMBER(MATCH(TRIM(CLEAN(SUBSTITUTE(SUBSTITUTE(X18, CHAR(13), ""), CHAR(10), " "))), sizeList!A:A, 0)),
        INDEX(sizeList!B:B, MATCH(TRIM(CLEAN(SUBSTITUTE(SUBSTITUTE(X18, CHAR(13), ""), CHAR(10), " "))), sizeList!A:A, 0)),
        IF(ISNUMBER(MATCH(X18, sizeList!A:A, 0)),
            INDEX(sizeList!B:B, MATCH(X18, sizeList!A:A, 0)),
            IF(ISNUMBER(MATCH(TRIM(CLEAN(SUBSTITUTE(SUBSTITUTE(X18, CHAR(13), ""), CHAR(10), " "))), sizeList!B:B, 0)),
                INDEX(sizeList!B:B, MATCH(TRIM(CLEAN(SUBSTITUTE(SUBSTITUTE(X18, CHAR(13), ""), CHAR(10), " "))), sizeList!B:B, 0)),
                IF(ISNUMBER(MATCH(X18, sizeList!B:B, 0)),
                    INDEX(sizeList!B:B, MATCH(X18, sizeList!B:B, 0)),
                    "")
            )
        )
    ),
    ""
)</f>
        <v>35-34</v>
      </c>
      <c r="X18" s="6" t="s">
        <v>2928</v>
      </c>
      <c r="Y18" s="6" t="s">
        <v>44</v>
      </c>
      <c r="Z18" s="44" t="str">
        <f t="shared" si="7"/>
        <v>BLUE</v>
      </c>
      <c r="AA18" s="44" t="str">
        <f>IFERROR(
    IF(ISNUMBER(MATCH(TRIM(CLEAN(SUBSTITUTE(SUBSTITUTE(Y18, CHAR(13), ""), CHAR(10), " "))), colorList!A:A, 0)),
        INDEX(colorList!B:B, MATCH(TRIM(CLEAN(SUBSTITUTE(SUBSTITUTE(Y18, CHAR(13), ""), CHAR(10), " "))), colorList!A:A, 0)),
        IF(ISNUMBER(MATCH(Y18, colorList!A:A, 0)),
            INDEX(colorList!B:B, MATCH(Y18, colorList!A:A, 0)),
            IF(ISNUMBER(MATCH(TRIM(CLEAN(SUBSTITUTE(SUBSTITUTE(Y18, CHAR(13), ""), CHAR(10), " "))), colorList!B:B, 0)),
                INDEX(colorList!B:B, MATCH(TRIM(CLEAN(SUBSTITUTE(SUBSTITUTE(Y18, CHAR(13), ""), CHAR(10), " "))), colorList!B:B, 0)),
                IF(ISNUMBER(MATCH(Y18, colorList!B:B, 0)),
                    INDEX(colorList!B:B, MATCH(Y18, colorList!B:B, 0)),
                    "")
            )
        )
    ),
    ""
)</f>
        <v>kék</v>
      </c>
      <c r="AB18" s="44" t="str">
        <f>IF(Y18="", "", IFERROR(VLOOKUP(Y18, colorList!A:B,2,FALSE),""))</f>
        <v>kék</v>
      </c>
      <c r="AC18" s="6"/>
    </row>
    <row r="19" spans="1:29" ht="60" customHeight="1" x14ac:dyDescent="0.3">
      <c r="A19" s="19" t="s">
        <v>1593</v>
      </c>
      <c r="B19" s="19" t="s">
        <v>1593</v>
      </c>
      <c r="C19" s="44" t="str">
        <f t="shared" si="0"/>
        <v>Wrangler Texas férfi strech farmer</v>
      </c>
      <c r="D19" s="6" t="s">
        <v>1883</v>
      </c>
      <c r="E19" s="44" t="str">
        <f t="shared" si="1"/>
        <v>MEN'S JEANS TEXAS STRETCH WASH</v>
      </c>
      <c r="F19" s="19" t="s">
        <v>1735</v>
      </c>
      <c r="G19" s="44" t="str">
        <f t="shared" si="2"/>
        <v>Wrangler</v>
      </c>
      <c r="H19" s="6" t="s">
        <v>1858</v>
      </c>
      <c r="I19" s="51" t="str">
        <f t="shared" si="3"/>
        <v>Western felszerelés</v>
      </c>
      <c r="J19" s="19" t="s">
        <v>3008</v>
      </c>
      <c r="K19" s="51" t="str">
        <f t="shared" si="4"/>
        <v>Western lovasruházat</v>
      </c>
      <c r="L19" s="19" t="s">
        <v>2532</v>
      </c>
      <c r="M19" s="51" t="str">
        <f t="shared" si="5"/>
        <v>Farmer nadrágok</v>
      </c>
      <c r="N19" s="39" t="s">
        <v>2622</v>
      </c>
      <c r="O19" s="51" t="str">
        <f t="shared" si="6"/>
        <v/>
      </c>
      <c r="P19" s="39"/>
      <c r="Q19" s="37"/>
      <c r="R19" s="19" t="s">
        <v>2079</v>
      </c>
      <c r="S19" s="19">
        <v>100.5</v>
      </c>
      <c r="T19" s="65" t="s">
        <v>1931</v>
      </c>
      <c r="U19" s="37">
        <v>0.5</v>
      </c>
      <c r="V19" s="41">
        <v>0</v>
      </c>
      <c r="W19" s="44" t="str">
        <f>IFERROR(
    IF(ISNUMBER(MATCH(TRIM(CLEAN(SUBSTITUTE(SUBSTITUTE(X19, CHAR(13), ""), CHAR(10), " "))), sizeList!A:A, 0)),
        INDEX(sizeList!B:B, MATCH(TRIM(CLEAN(SUBSTITUTE(SUBSTITUTE(X19, CHAR(13), ""), CHAR(10), " "))), sizeList!A:A, 0)),
        IF(ISNUMBER(MATCH(X19, sizeList!A:A, 0)),
            INDEX(sizeList!B:B, MATCH(X19, sizeList!A:A, 0)),
            IF(ISNUMBER(MATCH(TRIM(CLEAN(SUBSTITUTE(SUBSTITUTE(X19, CHAR(13), ""), CHAR(10), " "))), sizeList!B:B, 0)),
                INDEX(sizeList!B:B, MATCH(TRIM(CLEAN(SUBSTITUTE(SUBSTITUTE(X19, CHAR(13), ""), CHAR(10), " "))), sizeList!B:B, 0)),
                IF(ISNUMBER(MATCH(X19, sizeList!B:B, 0)),
                    INDEX(sizeList!B:B, MATCH(X19, sizeList!B:B, 0)),
                    "")
            )
        )
    ),
    ""
)</f>
        <v>35-36</v>
      </c>
      <c r="X19" s="6" t="s">
        <v>2929</v>
      </c>
      <c r="Y19" s="6" t="s">
        <v>44</v>
      </c>
      <c r="Z19" s="44" t="str">
        <f t="shared" si="7"/>
        <v>BLUE</v>
      </c>
      <c r="AA19" s="44" t="str">
        <f>IFERROR(
    IF(ISNUMBER(MATCH(TRIM(CLEAN(SUBSTITUTE(SUBSTITUTE(Y19, CHAR(13), ""), CHAR(10), " "))), colorList!A:A, 0)),
        INDEX(colorList!B:B, MATCH(TRIM(CLEAN(SUBSTITUTE(SUBSTITUTE(Y19, CHAR(13), ""), CHAR(10), " "))), colorList!A:A, 0)),
        IF(ISNUMBER(MATCH(Y19, colorList!A:A, 0)),
            INDEX(colorList!B:B, MATCH(Y19, colorList!A:A, 0)),
            IF(ISNUMBER(MATCH(TRIM(CLEAN(SUBSTITUTE(SUBSTITUTE(Y19, CHAR(13), ""), CHAR(10), " "))), colorList!B:B, 0)),
                INDEX(colorList!B:B, MATCH(TRIM(CLEAN(SUBSTITUTE(SUBSTITUTE(Y19, CHAR(13), ""), CHAR(10), " "))), colorList!B:B, 0)),
                IF(ISNUMBER(MATCH(Y19, colorList!B:B, 0)),
                    INDEX(colorList!B:B, MATCH(Y19, colorList!B:B, 0)),
                    "")
            )
        )
    ),
    ""
)</f>
        <v>kék</v>
      </c>
      <c r="AB19" s="44" t="str">
        <f>IF(Y19="", "", IFERROR(VLOOKUP(Y19, colorList!A:B,2,FALSE),""))</f>
        <v>kék</v>
      </c>
      <c r="AC19" s="6"/>
    </row>
    <row r="20" spans="1:29" ht="60" customHeight="1" x14ac:dyDescent="0.3">
      <c r="A20" s="19" t="s">
        <v>1593</v>
      </c>
      <c r="B20" s="83" t="s">
        <v>1593</v>
      </c>
      <c r="C20" s="44" t="str">
        <f t="shared" si="0"/>
        <v>Wrangler Texas férfi strech farmer</v>
      </c>
      <c r="D20" s="6" t="s">
        <v>1883</v>
      </c>
      <c r="E20" s="44" t="str">
        <f t="shared" si="1"/>
        <v>MEN'S JEANS TEXAS STRETCH WASH</v>
      </c>
      <c r="F20" s="19" t="s">
        <v>1735</v>
      </c>
      <c r="G20" s="44" t="str">
        <f t="shared" si="2"/>
        <v>Wrangler</v>
      </c>
      <c r="H20" s="6" t="s">
        <v>1858</v>
      </c>
      <c r="I20" s="51" t="str">
        <f t="shared" si="3"/>
        <v>Western felszerelés</v>
      </c>
      <c r="J20" s="19" t="s">
        <v>3008</v>
      </c>
      <c r="K20" s="51" t="str">
        <f t="shared" si="4"/>
        <v>Western lovasruházat</v>
      </c>
      <c r="L20" s="19" t="s">
        <v>2532</v>
      </c>
      <c r="M20" s="51" t="str">
        <f t="shared" si="5"/>
        <v>Farmer nadrágok</v>
      </c>
      <c r="N20" s="39" t="s">
        <v>2622</v>
      </c>
      <c r="O20" s="51" t="str">
        <f t="shared" si="6"/>
        <v/>
      </c>
      <c r="P20" s="39"/>
      <c r="Q20" s="37"/>
      <c r="R20" s="19" t="s">
        <v>2080</v>
      </c>
      <c r="S20" s="19">
        <v>100.5</v>
      </c>
      <c r="T20" s="65" t="s">
        <v>1931</v>
      </c>
      <c r="U20" s="37">
        <v>0.5</v>
      </c>
      <c r="V20" s="41">
        <v>0</v>
      </c>
      <c r="W20" s="44" t="str">
        <f>IFERROR(
    IF(ISNUMBER(MATCH(TRIM(CLEAN(SUBSTITUTE(SUBSTITUTE(X20, CHAR(13), ""), CHAR(10), " "))), sizeList!A:A, 0)),
        INDEX(sizeList!B:B, MATCH(TRIM(CLEAN(SUBSTITUTE(SUBSTITUTE(X20, CHAR(13), ""), CHAR(10), " "))), sizeList!A:A, 0)),
        IF(ISNUMBER(MATCH(X20, sizeList!A:A, 0)),
            INDEX(sizeList!B:B, MATCH(X20, sizeList!A:A, 0)),
            IF(ISNUMBER(MATCH(TRIM(CLEAN(SUBSTITUTE(SUBSTITUTE(X20, CHAR(13), ""), CHAR(10), " "))), sizeList!B:B, 0)),
                INDEX(sizeList!B:B, MATCH(TRIM(CLEAN(SUBSTITUTE(SUBSTITUTE(X20, CHAR(13), ""), CHAR(10), " "))), sizeList!B:B, 0)),
                IF(ISNUMBER(MATCH(X20, sizeList!B:B, 0)),
                    INDEX(sizeList!B:B, MATCH(X20, sizeList!B:B, 0)),
                    "")
            )
        )
    ),
    ""
)</f>
        <v>36-32</v>
      </c>
      <c r="X20" s="6" t="s">
        <v>2930</v>
      </c>
      <c r="Y20" s="6" t="s">
        <v>44</v>
      </c>
      <c r="Z20" s="44" t="str">
        <f t="shared" si="7"/>
        <v>BLUE</v>
      </c>
      <c r="AA20" s="44" t="str">
        <f>IFERROR(
    IF(ISNUMBER(MATCH(TRIM(CLEAN(SUBSTITUTE(SUBSTITUTE(Y20, CHAR(13), ""), CHAR(10), " "))), colorList!A:A, 0)),
        INDEX(colorList!B:B, MATCH(TRIM(CLEAN(SUBSTITUTE(SUBSTITUTE(Y20, CHAR(13), ""), CHAR(10), " "))), colorList!A:A, 0)),
        IF(ISNUMBER(MATCH(Y20, colorList!A:A, 0)),
            INDEX(colorList!B:B, MATCH(Y20, colorList!A:A, 0)),
            IF(ISNUMBER(MATCH(TRIM(CLEAN(SUBSTITUTE(SUBSTITUTE(Y20, CHAR(13), ""), CHAR(10), " "))), colorList!B:B, 0)),
                INDEX(colorList!B:B, MATCH(TRIM(CLEAN(SUBSTITUTE(SUBSTITUTE(Y20, CHAR(13), ""), CHAR(10), " "))), colorList!B:B, 0)),
                IF(ISNUMBER(MATCH(Y20, colorList!B:B, 0)),
                    INDEX(colorList!B:B, MATCH(Y20, colorList!B:B, 0)),
                    "")
            )
        )
    ),
    ""
)</f>
        <v>kék</v>
      </c>
      <c r="AB20" s="44" t="str">
        <f>IF(Y20="", "", IFERROR(VLOOKUP(Y20, colorList!A:B,2,FALSE),""))</f>
        <v>kék</v>
      </c>
      <c r="AC20" s="6"/>
    </row>
    <row r="21" spans="1:29" ht="60" customHeight="1" x14ac:dyDescent="0.3">
      <c r="A21" s="19" t="s">
        <v>1593</v>
      </c>
      <c r="B21" s="83" t="s">
        <v>1593</v>
      </c>
      <c r="C21" s="44" t="str">
        <f t="shared" si="0"/>
        <v>Wrangler Texas férfi strech farmer</v>
      </c>
      <c r="D21" s="6" t="s">
        <v>1883</v>
      </c>
      <c r="E21" s="44" t="str">
        <f t="shared" si="1"/>
        <v>MEN'S JEANS TEXAS STRETCH WASH</v>
      </c>
      <c r="F21" s="19" t="s">
        <v>1735</v>
      </c>
      <c r="G21" s="44" t="str">
        <f t="shared" si="2"/>
        <v>Wrangler</v>
      </c>
      <c r="H21" s="6" t="s">
        <v>1858</v>
      </c>
      <c r="I21" s="51" t="str">
        <f t="shared" si="3"/>
        <v>Western felszerelés</v>
      </c>
      <c r="J21" s="19" t="s">
        <v>3008</v>
      </c>
      <c r="K21" s="51" t="str">
        <f t="shared" si="4"/>
        <v>Western lovasruházat</v>
      </c>
      <c r="L21" s="19" t="s">
        <v>2532</v>
      </c>
      <c r="M21" s="51" t="str">
        <f t="shared" si="5"/>
        <v>Farmer nadrágok</v>
      </c>
      <c r="N21" s="39" t="s">
        <v>2622</v>
      </c>
      <c r="O21" s="51" t="str">
        <f t="shared" si="6"/>
        <v/>
      </c>
      <c r="P21" s="39"/>
      <c r="Q21" s="37"/>
      <c r="R21" s="19" t="s">
        <v>2081</v>
      </c>
      <c r="S21" s="19">
        <v>100.5</v>
      </c>
      <c r="T21" s="65" t="s">
        <v>1931</v>
      </c>
      <c r="U21" s="37">
        <v>0.5</v>
      </c>
      <c r="V21" s="41">
        <v>0</v>
      </c>
      <c r="W21" s="44" t="str">
        <f>IFERROR(
    IF(ISNUMBER(MATCH(TRIM(CLEAN(SUBSTITUTE(SUBSTITUTE(X21, CHAR(13), ""), CHAR(10), " "))), sizeList!A:A, 0)),
        INDEX(sizeList!B:B, MATCH(TRIM(CLEAN(SUBSTITUTE(SUBSTITUTE(X21, CHAR(13), ""), CHAR(10), " "))), sizeList!A:A, 0)),
        IF(ISNUMBER(MATCH(X21, sizeList!A:A, 0)),
            INDEX(sizeList!B:B, MATCH(X21, sizeList!A:A, 0)),
            IF(ISNUMBER(MATCH(TRIM(CLEAN(SUBSTITUTE(SUBSTITUTE(X21, CHAR(13), ""), CHAR(10), " "))), sizeList!B:B, 0)),
                INDEX(sizeList!B:B, MATCH(TRIM(CLEAN(SUBSTITUTE(SUBSTITUTE(X21, CHAR(13), ""), CHAR(10), " "))), sizeList!B:B, 0)),
                IF(ISNUMBER(MATCH(X21, sizeList!B:B, 0)),
                    INDEX(sizeList!B:B, MATCH(X21, sizeList!B:B, 0)),
                    "")
            )
        )
    ),
    ""
)</f>
        <v>36-34</v>
      </c>
      <c r="X21" s="6" t="s">
        <v>2931</v>
      </c>
      <c r="Y21" s="6" t="s">
        <v>44</v>
      </c>
      <c r="Z21" s="44" t="str">
        <f t="shared" si="7"/>
        <v>BLUE</v>
      </c>
      <c r="AA21" s="44" t="str">
        <f>IFERROR(
    IF(ISNUMBER(MATCH(TRIM(CLEAN(SUBSTITUTE(SUBSTITUTE(Y21, CHAR(13), ""), CHAR(10), " "))), colorList!A:A, 0)),
        INDEX(colorList!B:B, MATCH(TRIM(CLEAN(SUBSTITUTE(SUBSTITUTE(Y21, CHAR(13), ""), CHAR(10), " "))), colorList!A:A, 0)),
        IF(ISNUMBER(MATCH(Y21, colorList!A:A, 0)),
            INDEX(colorList!B:B, MATCH(Y21, colorList!A:A, 0)),
            IF(ISNUMBER(MATCH(TRIM(CLEAN(SUBSTITUTE(SUBSTITUTE(Y21, CHAR(13), ""), CHAR(10), " "))), colorList!B:B, 0)),
                INDEX(colorList!B:B, MATCH(TRIM(CLEAN(SUBSTITUTE(SUBSTITUTE(Y21, CHAR(13), ""), CHAR(10), " "))), colorList!B:B, 0)),
                IF(ISNUMBER(MATCH(Y21, colorList!B:B, 0)),
                    INDEX(colorList!B:B, MATCH(Y21, colorList!B:B, 0)),
                    "")
            )
        )
    ),
    ""
)</f>
        <v>kék</v>
      </c>
      <c r="AB21" s="44" t="str">
        <f>IF(Y21="", "", IFERROR(VLOOKUP(Y21, colorList!A:B,2,FALSE),""))</f>
        <v>kék</v>
      </c>
      <c r="AC21" s="6"/>
    </row>
    <row r="22" spans="1:29" ht="60" customHeight="1" x14ac:dyDescent="0.3">
      <c r="A22" s="19" t="s">
        <v>1593</v>
      </c>
      <c r="B22" s="19" t="s">
        <v>1593</v>
      </c>
      <c r="C22" s="44" t="str">
        <f t="shared" si="0"/>
        <v>Wrangler Texas férfi strech farmer</v>
      </c>
      <c r="D22" s="6" t="s">
        <v>1883</v>
      </c>
      <c r="E22" s="44" t="str">
        <f t="shared" si="1"/>
        <v>MEN'S JEANS TEXAS STRETCH WASH</v>
      </c>
      <c r="F22" s="19" t="s">
        <v>1735</v>
      </c>
      <c r="G22" s="44" t="str">
        <f t="shared" si="2"/>
        <v>Wrangler</v>
      </c>
      <c r="H22" s="6" t="s">
        <v>1858</v>
      </c>
      <c r="I22" s="51" t="str">
        <f t="shared" si="3"/>
        <v>Western felszerelés</v>
      </c>
      <c r="J22" s="19" t="s">
        <v>3008</v>
      </c>
      <c r="K22" s="51" t="str">
        <f t="shared" si="4"/>
        <v>Western lovasruházat</v>
      </c>
      <c r="L22" s="19" t="s">
        <v>2532</v>
      </c>
      <c r="M22" s="51" t="str">
        <f t="shared" si="5"/>
        <v>Farmer nadrágok</v>
      </c>
      <c r="N22" s="39" t="s">
        <v>2622</v>
      </c>
      <c r="O22" s="51" t="str">
        <f t="shared" si="6"/>
        <v/>
      </c>
      <c r="P22" s="39"/>
      <c r="Q22" s="37"/>
      <c r="R22" s="19" t="s">
        <v>2082</v>
      </c>
      <c r="S22" s="19">
        <v>100.5</v>
      </c>
      <c r="T22" s="65" t="s">
        <v>1931</v>
      </c>
      <c r="U22" s="37">
        <v>0.5</v>
      </c>
      <c r="V22" s="41">
        <v>0</v>
      </c>
      <c r="W22" s="44" t="str">
        <f>IFERROR(
    IF(ISNUMBER(MATCH(TRIM(CLEAN(SUBSTITUTE(SUBSTITUTE(X22, CHAR(13), ""), CHAR(10), " "))), sizeList!A:A, 0)),
        INDEX(sizeList!B:B, MATCH(TRIM(CLEAN(SUBSTITUTE(SUBSTITUTE(X22, CHAR(13), ""), CHAR(10), " "))), sizeList!A:A, 0)),
        IF(ISNUMBER(MATCH(X22, sizeList!A:A, 0)),
            INDEX(sizeList!B:B, MATCH(X22, sizeList!A:A, 0)),
            IF(ISNUMBER(MATCH(TRIM(CLEAN(SUBSTITUTE(SUBSTITUTE(X22, CHAR(13), ""), CHAR(10), " "))), sizeList!B:B, 0)),
                INDEX(sizeList!B:B, MATCH(TRIM(CLEAN(SUBSTITUTE(SUBSTITUTE(X22, CHAR(13), ""), CHAR(10), " "))), sizeList!B:B, 0)),
                IF(ISNUMBER(MATCH(X22, sizeList!B:B, 0)),
                    INDEX(sizeList!B:B, MATCH(X22, sizeList!B:B, 0)),
                    "")
            )
        )
    ),
    ""
)</f>
        <v>36-36</v>
      </c>
      <c r="X22" s="6" t="s">
        <v>2932</v>
      </c>
      <c r="Y22" s="6" t="s">
        <v>44</v>
      </c>
      <c r="Z22" s="44" t="str">
        <f t="shared" si="7"/>
        <v>BLUE</v>
      </c>
      <c r="AA22" s="44" t="str">
        <f>IFERROR(
    IF(ISNUMBER(MATCH(TRIM(CLEAN(SUBSTITUTE(SUBSTITUTE(Y22, CHAR(13), ""), CHAR(10), " "))), colorList!A:A, 0)),
        INDEX(colorList!B:B, MATCH(TRIM(CLEAN(SUBSTITUTE(SUBSTITUTE(Y22, CHAR(13), ""), CHAR(10), " "))), colorList!A:A, 0)),
        IF(ISNUMBER(MATCH(Y22, colorList!A:A, 0)),
            INDEX(colorList!B:B, MATCH(Y22, colorList!A:A, 0)),
            IF(ISNUMBER(MATCH(TRIM(CLEAN(SUBSTITUTE(SUBSTITUTE(Y22, CHAR(13), ""), CHAR(10), " "))), colorList!B:B, 0)),
                INDEX(colorList!B:B, MATCH(TRIM(CLEAN(SUBSTITUTE(SUBSTITUTE(Y22, CHAR(13), ""), CHAR(10), " "))), colorList!B:B, 0)),
                IF(ISNUMBER(MATCH(Y22, colorList!B:B, 0)),
                    INDEX(colorList!B:B, MATCH(Y22, colorList!B:B, 0)),
                    "")
            )
        )
    ),
    ""
)</f>
        <v>kék</v>
      </c>
      <c r="AB22" s="44" t="str">
        <f>IF(Y22="", "", IFERROR(VLOOKUP(Y22, colorList!A:B,2,FALSE),""))</f>
        <v>kék</v>
      </c>
      <c r="AC22" s="6"/>
    </row>
    <row r="23" spans="1:29" ht="60" customHeight="1" x14ac:dyDescent="0.3">
      <c r="A23" s="19" t="s">
        <v>1593</v>
      </c>
      <c r="B23" s="19" t="s">
        <v>1593</v>
      </c>
      <c r="C23" s="44" t="str">
        <f t="shared" si="0"/>
        <v>Wrangler Texas férfi strech farmer</v>
      </c>
      <c r="D23" s="6" t="s">
        <v>1883</v>
      </c>
      <c r="E23" s="44" t="str">
        <f t="shared" si="1"/>
        <v>MEN'S JEANS TEXAS STRETCH WASH</v>
      </c>
      <c r="F23" s="19" t="s">
        <v>1735</v>
      </c>
      <c r="G23" s="44" t="str">
        <f t="shared" si="2"/>
        <v>Wrangler</v>
      </c>
      <c r="H23" s="6" t="s">
        <v>1858</v>
      </c>
      <c r="I23" s="51" t="str">
        <f t="shared" si="3"/>
        <v>Western felszerelés</v>
      </c>
      <c r="J23" s="19" t="s">
        <v>3008</v>
      </c>
      <c r="K23" s="51" t="str">
        <f t="shared" si="4"/>
        <v>Western lovasruházat</v>
      </c>
      <c r="L23" s="19" t="s">
        <v>2532</v>
      </c>
      <c r="M23" s="51" t="str">
        <f t="shared" si="5"/>
        <v>Farmer nadrágok</v>
      </c>
      <c r="N23" s="39" t="s">
        <v>2622</v>
      </c>
      <c r="O23" s="51" t="str">
        <f t="shared" si="6"/>
        <v/>
      </c>
      <c r="P23" s="39"/>
      <c r="Q23" s="37"/>
      <c r="R23" s="19" t="s">
        <v>2083</v>
      </c>
      <c r="S23" s="19">
        <v>100.5</v>
      </c>
      <c r="T23" s="65" t="s">
        <v>1931</v>
      </c>
      <c r="U23" s="37">
        <v>0.5</v>
      </c>
      <c r="V23" s="41">
        <v>0</v>
      </c>
      <c r="W23" s="44" t="str">
        <f>IFERROR(
    IF(ISNUMBER(MATCH(TRIM(CLEAN(SUBSTITUTE(SUBSTITUTE(X23, CHAR(13), ""), CHAR(10), " "))), sizeList!A:A, 0)),
        INDEX(sizeList!B:B, MATCH(TRIM(CLEAN(SUBSTITUTE(SUBSTITUTE(X23, CHAR(13), ""), CHAR(10), " "))), sizeList!A:A, 0)),
        IF(ISNUMBER(MATCH(X23, sizeList!A:A, 0)),
            INDEX(sizeList!B:B, MATCH(X23, sizeList!A:A, 0)),
            IF(ISNUMBER(MATCH(TRIM(CLEAN(SUBSTITUTE(SUBSTITUTE(X23, CHAR(13), ""), CHAR(10), " "))), sizeList!B:B, 0)),
                INDEX(sizeList!B:B, MATCH(TRIM(CLEAN(SUBSTITUTE(SUBSTITUTE(X23, CHAR(13), ""), CHAR(10), " "))), sizeList!B:B, 0)),
                IF(ISNUMBER(MATCH(X23, sizeList!B:B, 0)),
                    INDEX(sizeList!B:B, MATCH(X23, sizeList!B:B, 0)),
                    "")
            )
        )
    ),
    ""
)</f>
        <v>37-32</v>
      </c>
      <c r="X23" s="6" t="s">
        <v>2933</v>
      </c>
      <c r="Y23" s="6" t="s">
        <v>44</v>
      </c>
      <c r="Z23" s="44" t="str">
        <f t="shared" si="7"/>
        <v>BLUE</v>
      </c>
      <c r="AA23" s="44" t="str">
        <f>IFERROR(
    IF(ISNUMBER(MATCH(TRIM(CLEAN(SUBSTITUTE(SUBSTITUTE(Y23, CHAR(13), ""), CHAR(10), " "))), colorList!A:A, 0)),
        INDEX(colorList!B:B, MATCH(TRIM(CLEAN(SUBSTITUTE(SUBSTITUTE(Y23, CHAR(13), ""), CHAR(10), " "))), colorList!A:A, 0)),
        IF(ISNUMBER(MATCH(Y23, colorList!A:A, 0)),
            INDEX(colorList!B:B, MATCH(Y23, colorList!A:A, 0)),
            IF(ISNUMBER(MATCH(TRIM(CLEAN(SUBSTITUTE(SUBSTITUTE(Y23, CHAR(13), ""), CHAR(10), " "))), colorList!B:B, 0)),
                INDEX(colorList!B:B, MATCH(TRIM(CLEAN(SUBSTITUTE(SUBSTITUTE(Y23, CHAR(13), ""), CHAR(10), " "))), colorList!B:B, 0)),
                IF(ISNUMBER(MATCH(Y23, colorList!B:B, 0)),
                    INDEX(colorList!B:B, MATCH(Y23, colorList!B:B, 0)),
                    "")
            )
        )
    ),
    ""
)</f>
        <v>kék</v>
      </c>
      <c r="AB23" s="44" t="str">
        <f>IF(Y23="", "", IFERROR(VLOOKUP(Y23, colorList!A:B,2,FALSE),""))</f>
        <v>kék</v>
      </c>
      <c r="AC23" s="6"/>
    </row>
    <row r="24" spans="1:29" ht="60" customHeight="1" x14ac:dyDescent="0.3">
      <c r="A24" s="19" t="s">
        <v>1593</v>
      </c>
      <c r="B24" s="83" t="s">
        <v>1593</v>
      </c>
      <c r="C24" s="44" t="str">
        <f t="shared" si="0"/>
        <v>Wrangler Texas férfi strech farmer</v>
      </c>
      <c r="D24" s="6" t="s">
        <v>1883</v>
      </c>
      <c r="E24" s="44" t="str">
        <f t="shared" si="1"/>
        <v>MEN'S JEANS TEXAS STRETCH WASH</v>
      </c>
      <c r="F24" s="19" t="s">
        <v>1735</v>
      </c>
      <c r="G24" s="44" t="str">
        <f t="shared" si="2"/>
        <v>Wrangler</v>
      </c>
      <c r="H24" s="6" t="s">
        <v>1858</v>
      </c>
      <c r="I24" s="51" t="str">
        <f t="shared" si="3"/>
        <v>Western felszerelés</v>
      </c>
      <c r="J24" s="19" t="s">
        <v>3008</v>
      </c>
      <c r="K24" s="51" t="str">
        <f t="shared" si="4"/>
        <v>Western lovasruházat</v>
      </c>
      <c r="L24" s="19" t="s">
        <v>2532</v>
      </c>
      <c r="M24" s="51" t="str">
        <f t="shared" si="5"/>
        <v>Farmer nadrágok</v>
      </c>
      <c r="N24" s="39" t="s">
        <v>2622</v>
      </c>
      <c r="O24" s="51" t="str">
        <f t="shared" si="6"/>
        <v/>
      </c>
      <c r="P24" s="39"/>
      <c r="Q24" s="37"/>
      <c r="R24" s="19" t="s">
        <v>2084</v>
      </c>
      <c r="S24" s="19">
        <v>100.5</v>
      </c>
      <c r="T24" s="65" t="s">
        <v>1931</v>
      </c>
      <c r="U24" s="37">
        <v>0.5</v>
      </c>
      <c r="V24" s="41">
        <v>0</v>
      </c>
      <c r="W24" s="44" t="str">
        <f>IFERROR(
    IF(ISNUMBER(MATCH(TRIM(CLEAN(SUBSTITUTE(SUBSTITUTE(X24, CHAR(13), ""), CHAR(10), " "))), sizeList!A:A, 0)),
        INDEX(sizeList!B:B, MATCH(TRIM(CLEAN(SUBSTITUTE(SUBSTITUTE(X24, CHAR(13), ""), CHAR(10), " "))), sizeList!A:A, 0)),
        IF(ISNUMBER(MATCH(X24, sizeList!A:A, 0)),
            INDEX(sizeList!B:B, MATCH(X24, sizeList!A:A, 0)),
            IF(ISNUMBER(MATCH(TRIM(CLEAN(SUBSTITUTE(SUBSTITUTE(X24, CHAR(13), ""), CHAR(10), " "))), sizeList!B:B, 0)),
                INDEX(sizeList!B:B, MATCH(TRIM(CLEAN(SUBSTITUTE(SUBSTITUTE(X24, CHAR(13), ""), CHAR(10), " "))), sizeList!B:B, 0)),
                IF(ISNUMBER(MATCH(X24, sizeList!B:B, 0)),
                    INDEX(sizeList!B:B, MATCH(X24, sizeList!B:B, 0)),
                    "")
            )
        )
    ),
    ""
)</f>
        <v>37-34</v>
      </c>
      <c r="X24" s="6" t="s">
        <v>2934</v>
      </c>
      <c r="Y24" s="6" t="s">
        <v>44</v>
      </c>
      <c r="Z24" s="44" t="str">
        <f t="shared" si="7"/>
        <v>BLUE</v>
      </c>
      <c r="AA24" s="44" t="str">
        <f>IFERROR(
    IF(ISNUMBER(MATCH(TRIM(CLEAN(SUBSTITUTE(SUBSTITUTE(Y24, CHAR(13), ""), CHAR(10), " "))), colorList!A:A, 0)),
        INDEX(colorList!B:B, MATCH(TRIM(CLEAN(SUBSTITUTE(SUBSTITUTE(Y24, CHAR(13), ""), CHAR(10), " "))), colorList!A:A, 0)),
        IF(ISNUMBER(MATCH(Y24, colorList!A:A, 0)),
            INDEX(colorList!B:B, MATCH(Y24, colorList!A:A, 0)),
            IF(ISNUMBER(MATCH(TRIM(CLEAN(SUBSTITUTE(SUBSTITUTE(Y24, CHAR(13), ""), CHAR(10), " "))), colorList!B:B, 0)),
                INDEX(colorList!B:B, MATCH(TRIM(CLEAN(SUBSTITUTE(SUBSTITUTE(Y24, CHAR(13), ""), CHAR(10), " "))), colorList!B:B, 0)),
                IF(ISNUMBER(MATCH(Y24, colorList!B:B, 0)),
                    INDEX(colorList!B:B, MATCH(Y24, colorList!B:B, 0)),
                    "")
            )
        )
    ),
    ""
)</f>
        <v>kék</v>
      </c>
      <c r="AB24" s="44" t="str">
        <f>IF(Y24="", "", IFERROR(VLOOKUP(Y24, colorList!A:B,2,FALSE),""))</f>
        <v>kék</v>
      </c>
      <c r="AC24" s="6"/>
    </row>
    <row r="25" spans="1:29" ht="60" customHeight="1" x14ac:dyDescent="0.3">
      <c r="A25" s="19" t="s">
        <v>1593</v>
      </c>
      <c r="B25" s="83" t="s">
        <v>1593</v>
      </c>
      <c r="C25" s="44" t="str">
        <f t="shared" si="0"/>
        <v>Wrangler Texas férfi strech farmer</v>
      </c>
      <c r="D25" s="6" t="s">
        <v>1883</v>
      </c>
      <c r="E25" s="44" t="str">
        <f t="shared" si="1"/>
        <v>MEN'S JEANS TEXAS STRETCH WASH</v>
      </c>
      <c r="F25" s="19" t="s">
        <v>1735</v>
      </c>
      <c r="G25" s="44" t="str">
        <f t="shared" si="2"/>
        <v>Wrangler</v>
      </c>
      <c r="H25" s="6" t="s">
        <v>1858</v>
      </c>
      <c r="I25" s="51" t="str">
        <f t="shared" si="3"/>
        <v>Western felszerelés</v>
      </c>
      <c r="J25" s="19" t="s">
        <v>3008</v>
      </c>
      <c r="K25" s="51" t="str">
        <f t="shared" si="4"/>
        <v>Western lovasruházat</v>
      </c>
      <c r="L25" s="19" t="s">
        <v>2532</v>
      </c>
      <c r="M25" s="51" t="str">
        <f t="shared" si="5"/>
        <v>Farmer nadrágok</v>
      </c>
      <c r="N25" s="39" t="s">
        <v>2622</v>
      </c>
      <c r="O25" s="51" t="str">
        <f t="shared" si="6"/>
        <v/>
      </c>
      <c r="P25" s="39"/>
      <c r="Q25" s="37"/>
      <c r="R25" s="19" t="s">
        <v>2085</v>
      </c>
      <c r="S25" s="19">
        <v>100.5</v>
      </c>
      <c r="T25" s="65" t="s">
        <v>1931</v>
      </c>
      <c r="U25" s="37">
        <v>0.5</v>
      </c>
      <c r="V25" s="41">
        <v>0</v>
      </c>
      <c r="W25" s="44" t="str">
        <f>IFERROR(
    IF(ISNUMBER(MATCH(TRIM(CLEAN(SUBSTITUTE(SUBSTITUTE(X25, CHAR(13), ""), CHAR(10), " "))), sizeList!A:A, 0)),
        INDEX(sizeList!B:B, MATCH(TRIM(CLEAN(SUBSTITUTE(SUBSTITUTE(X25, CHAR(13), ""), CHAR(10), " "))), sizeList!A:A, 0)),
        IF(ISNUMBER(MATCH(X25, sizeList!A:A, 0)),
            INDEX(sizeList!B:B, MATCH(X25, sizeList!A:A, 0)),
            IF(ISNUMBER(MATCH(TRIM(CLEAN(SUBSTITUTE(SUBSTITUTE(X25, CHAR(13), ""), CHAR(10), " "))), sizeList!B:B, 0)),
                INDEX(sizeList!B:B, MATCH(TRIM(CLEAN(SUBSTITUTE(SUBSTITUTE(X25, CHAR(13), ""), CHAR(10), " "))), sizeList!B:B, 0)),
                IF(ISNUMBER(MATCH(X25, sizeList!B:B, 0)),
                    INDEX(sizeList!B:B, MATCH(X25, sizeList!B:B, 0)),
                    "")
            )
        )
    ),
    ""
)</f>
        <v>37-36</v>
      </c>
      <c r="X25" s="6" t="s">
        <v>2935</v>
      </c>
      <c r="Y25" s="6" t="s">
        <v>44</v>
      </c>
      <c r="Z25" s="44" t="str">
        <f t="shared" si="7"/>
        <v>BLUE</v>
      </c>
      <c r="AA25" s="44" t="str">
        <f>IFERROR(
    IF(ISNUMBER(MATCH(TRIM(CLEAN(SUBSTITUTE(SUBSTITUTE(Y25, CHAR(13), ""), CHAR(10), " "))), colorList!A:A, 0)),
        INDEX(colorList!B:B, MATCH(TRIM(CLEAN(SUBSTITUTE(SUBSTITUTE(Y25, CHAR(13), ""), CHAR(10), " "))), colorList!A:A, 0)),
        IF(ISNUMBER(MATCH(Y25, colorList!A:A, 0)),
            INDEX(colorList!B:B, MATCH(Y25, colorList!A:A, 0)),
            IF(ISNUMBER(MATCH(TRIM(CLEAN(SUBSTITUTE(SUBSTITUTE(Y25, CHAR(13), ""), CHAR(10), " "))), colorList!B:B, 0)),
                INDEX(colorList!B:B, MATCH(TRIM(CLEAN(SUBSTITUTE(SUBSTITUTE(Y25, CHAR(13), ""), CHAR(10), " "))), colorList!B:B, 0)),
                IF(ISNUMBER(MATCH(Y25, colorList!B:B, 0)),
                    INDEX(colorList!B:B, MATCH(Y25, colorList!B:B, 0)),
                    "")
            )
        )
    ),
    ""
)</f>
        <v>kék</v>
      </c>
      <c r="AB25" s="44" t="str">
        <f>IF(Y25="", "", IFERROR(VLOOKUP(Y25, colorList!A:B,2,FALSE),""))</f>
        <v>kék</v>
      </c>
      <c r="AC25" s="6"/>
    </row>
    <row r="26" spans="1:29" ht="60" customHeight="1" x14ac:dyDescent="0.3">
      <c r="A26" s="19" t="s">
        <v>1593</v>
      </c>
      <c r="B26" s="19" t="s">
        <v>1593</v>
      </c>
      <c r="C26" s="44" t="str">
        <f t="shared" si="0"/>
        <v>Wrangler Texas férfi strech farmer</v>
      </c>
      <c r="D26" s="6" t="s">
        <v>1883</v>
      </c>
      <c r="E26" s="44" t="str">
        <f t="shared" si="1"/>
        <v>MEN'S JEANS TEXAS STRETCH WASH</v>
      </c>
      <c r="F26" s="19" t="s">
        <v>1735</v>
      </c>
      <c r="G26" s="44" t="str">
        <f t="shared" si="2"/>
        <v>Wrangler</v>
      </c>
      <c r="H26" s="6" t="s">
        <v>1858</v>
      </c>
      <c r="I26" s="51" t="str">
        <f t="shared" si="3"/>
        <v>Western felszerelés</v>
      </c>
      <c r="J26" s="19" t="s">
        <v>3008</v>
      </c>
      <c r="K26" s="51" t="str">
        <f t="shared" si="4"/>
        <v>Western lovasruházat</v>
      </c>
      <c r="L26" s="19" t="s">
        <v>2532</v>
      </c>
      <c r="M26" s="51" t="str">
        <f t="shared" si="5"/>
        <v>Farmer nadrágok</v>
      </c>
      <c r="N26" s="39" t="s">
        <v>2622</v>
      </c>
      <c r="O26" s="51" t="str">
        <f t="shared" si="6"/>
        <v/>
      </c>
      <c r="P26" s="39"/>
      <c r="Q26" s="37"/>
      <c r="R26" s="19" t="s">
        <v>2086</v>
      </c>
      <c r="S26" s="19">
        <v>100.5</v>
      </c>
      <c r="T26" s="65" t="s">
        <v>1931</v>
      </c>
      <c r="U26" s="37">
        <v>0.5</v>
      </c>
      <c r="V26" s="41">
        <v>0</v>
      </c>
      <c r="W26" s="44" t="str">
        <f>IFERROR(
    IF(ISNUMBER(MATCH(TRIM(CLEAN(SUBSTITUTE(SUBSTITUTE(X26, CHAR(13), ""), CHAR(10), " "))), sizeList!A:A, 0)),
        INDEX(sizeList!B:B, MATCH(TRIM(CLEAN(SUBSTITUTE(SUBSTITUTE(X26, CHAR(13), ""), CHAR(10), " "))), sizeList!A:A, 0)),
        IF(ISNUMBER(MATCH(X26, sizeList!A:A, 0)),
            INDEX(sizeList!B:B, MATCH(X26, sizeList!A:A, 0)),
            IF(ISNUMBER(MATCH(TRIM(CLEAN(SUBSTITUTE(SUBSTITUTE(X26, CHAR(13), ""), CHAR(10), " "))), sizeList!B:B, 0)),
                INDEX(sizeList!B:B, MATCH(TRIM(CLEAN(SUBSTITUTE(SUBSTITUTE(X26, CHAR(13), ""), CHAR(10), " "))), sizeList!B:B, 0)),
                IF(ISNUMBER(MATCH(X26, sizeList!B:B, 0)),
                    INDEX(sizeList!B:B, MATCH(X26, sizeList!B:B, 0)),
                    "")
            )
        )
    ),
    ""
)</f>
        <v>38-32</v>
      </c>
      <c r="X26" s="6" t="s">
        <v>2936</v>
      </c>
      <c r="Y26" s="6" t="s">
        <v>44</v>
      </c>
      <c r="Z26" s="44" t="str">
        <f t="shared" si="7"/>
        <v>BLUE</v>
      </c>
      <c r="AA26" s="44" t="str">
        <f>IFERROR(
    IF(ISNUMBER(MATCH(TRIM(CLEAN(SUBSTITUTE(SUBSTITUTE(Y26, CHAR(13), ""), CHAR(10), " "))), colorList!A:A, 0)),
        INDEX(colorList!B:B, MATCH(TRIM(CLEAN(SUBSTITUTE(SUBSTITUTE(Y26, CHAR(13), ""), CHAR(10), " "))), colorList!A:A, 0)),
        IF(ISNUMBER(MATCH(Y26, colorList!A:A, 0)),
            INDEX(colorList!B:B, MATCH(Y26, colorList!A:A, 0)),
            IF(ISNUMBER(MATCH(TRIM(CLEAN(SUBSTITUTE(SUBSTITUTE(Y26, CHAR(13), ""), CHAR(10), " "))), colorList!B:B, 0)),
                INDEX(colorList!B:B, MATCH(TRIM(CLEAN(SUBSTITUTE(SUBSTITUTE(Y26, CHAR(13), ""), CHAR(10), " "))), colorList!B:B, 0)),
                IF(ISNUMBER(MATCH(Y26, colorList!B:B, 0)),
                    INDEX(colorList!B:B, MATCH(Y26, colorList!B:B, 0)),
                    "")
            )
        )
    ),
    ""
)</f>
        <v>kék</v>
      </c>
      <c r="AB26" s="44" t="str">
        <f>IF(Y26="", "", IFERROR(VLOOKUP(Y26, colorList!A:B,2,FALSE),""))</f>
        <v>kék</v>
      </c>
      <c r="AC26" s="6"/>
    </row>
    <row r="27" spans="1:29" ht="60" customHeight="1" x14ac:dyDescent="0.3">
      <c r="A27" s="19" t="s">
        <v>1593</v>
      </c>
      <c r="B27" s="19" t="s">
        <v>1593</v>
      </c>
      <c r="C27" s="44" t="str">
        <f t="shared" si="0"/>
        <v>Wrangler Texas férfi strech farmer</v>
      </c>
      <c r="D27" s="6" t="s">
        <v>1883</v>
      </c>
      <c r="E27" s="44" t="str">
        <f t="shared" si="1"/>
        <v>MEN'S JEANS TEXAS STRETCH WASH</v>
      </c>
      <c r="F27" s="19" t="s">
        <v>1735</v>
      </c>
      <c r="G27" s="44" t="str">
        <f t="shared" si="2"/>
        <v>Wrangler</v>
      </c>
      <c r="H27" s="6" t="s">
        <v>1858</v>
      </c>
      <c r="I27" s="51" t="str">
        <f t="shared" si="3"/>
        <v>Western felszerelés</v>
      </c>
      <c r="J27" s="19" t="s">
        <v>3008</v>
      </c>
      <c r="K27" s="51" t="str">
        <f t="shared" si="4"/>
        <v>Western lovasruházat</v>
      </c>
      <c r="L27" s="19" t="s">
        <v>2532</v>
      </c>
      <c r="M27" s="51" t="str">
        <f t="shared" si="5"/>
        <v>Farmer nadrágok</v>
      </c>
      <c r="N27" s="39" t="s">
        <v>2622</v>
      </c>
      <c r="O27" s="51" t="str">
        <f t="shared" si="6"/>
        <v/>
      </c>
      <c r="P27" s="39"/>
      <c r="Q27" s="37"/>
      <c r="R27" s="19" t="s">
        <v>2087</v>
      </c>
      <c r="S27" s="19">
        <v>100.5</v>
      </c>
      <c r="T27" s="65" t="s">
        <v>1931</v>
      </c>
      <c r="U27" s="37">
        <v>0.5</v>
      </c>
      <c r="V27" s="41">
        <v>0</v>
      </c>
      <c r="W27" s="44" t="str">
        <f>IFERROR(
    IF(ISNUMBER(MATCH(TRIM(CLEAN(SUBSTITUTE(SUBSTITUTE(X27, CHAR(13), ""), CHAR(10), " "))), sizeList!A:A, 0)),
        INDEX(sizeList!B:B, MATCH(TRIM(CLEAN(SUBSTITUTE(SUBSTITUTE(X27, CHAR(13), ""), CHAR(10), " "))), sizeList!A:A, 0)),
        IF(ISNUMBER(MATCH(X27, sizeList!A:A, 0)),
            INDEX(sizeList!B:B, MATCH(X27, sizeList!A:A, 0)),
            IF(ISNUMBER(MATCH(TRIM(CLEAN(SUBSTITUTE(SUBSTITUTE(X27, CHAR(13), ""), CHAR(10), " "))), sizeList!B:B, 0)),
                INDEX(sizeList!B:B, MATCH(TRIM(CLEAN(SUBSTITUTE(SUBSTITUTE(X27, CHAR(13), ""), CHAR(10), " "))), sizeList!B:B, 0)),
                IF(ISNUMBER(MATCH(X27, sizeList!B:B, 0)),
                    INDEX(sizeList!B:B, MATCH(X27, sizeList!B:B, 0)),
                    "")
            )
        )
    ),
    ""
)</f>
        <v>38-34</v>
      </c>
      <c r="X27" s="6" t="s">
        <v>2937</v>
      </c>
      <c r="Y27" s="6" t="s">
        <v>44</v>
      </c>
      <c r="Z27" s="44" t="str">
        <f t="shared" si="7"/>
        <v>BLUE</v>
      </c>
      <c r="AA27" s="44" t="str">
        <f>IFERROR(
    IF(ISNUMBER(MATCH(TRIM(CLEAN(SUBSTITUTE(SUBSTITUTE(Y27, CHAR(13), ""), CHAR(10), " "))), colorList!A:A, 0)),
        INDEX(colorList!B:B, MATCH(TRIM(CLEAN(SUBSTITUTE(SUBSTITUTE(Y27, CHAR(13), ""), CHAR(10), " "))), colorList!A:A, 0)),
        IF(ISNUMBER(MATCH(Y27, colorList!A:A, 0)),
            INDEX(colorList!B:B, MATCH(Y27, colorList!A:A, 0)),
            IF(ISNUMBER(MATCH(TRIM(CLEAN(SUBSTITUTE(SUBSTITUTE(Y27, CHAR(13), ""), CHAR(10), " "))), colorList!B:B, 0)),
                INDEX(colorList!B:B, MATCH(TRIM(CLEAN(SUBSTITUTE(SUBSTITUTE(Y27, CHAR(13), ""), CHAR(10), " "))), colorList!B:B, 0)),
                IF(ISNUMBER(MATCH(Y27, colorList!B:B, 0)),
                    INDEX(colorList!B:B, MATCH(Y27, colorList!B:B, 0)),
                    "")
            )
        )
    ),
    ""
)</f>
        <v>kék</v>
      </c>
      <c r="AB27" s="44" t="str">
        <f>IF(Y27="", "", IFERROR(VLOOKUP(Y27, colorList!A:B,2,FALSE),""))</f>
        <v>kék</v>
      </c>
      <c r="AC27" s="6"/>
    </row>
    <row r="28" spans="1:29" ht="60" customHeight="1" x14ac:dyDescent="0.3">
      <c r="A28" s="19" t="s">
        <v>1593</v>
      </c>
      <c r="B28" s="83" t="s">
        <v>1593</v>
      </c>
      <c r="C28" s="44" t="str">
        <f t="shared" si="0"/>
        <v>Wrangler Texas férfi strech farmer</v>
      </c>
      <c r="D28" s="6" t="s">
        <v>1883</v>
      </c>
      <c r="E28" s="44" t="str">
        <f t="shared" si="1"/>
        <v>MEN'S JEANS TEXAS STRETCH WASH</v>
      </c>
      <c r="F28" s="19" t="s">
        <v>1735</v>
      </c>
      <c r="G28" s="44" t="str">
        <f t="shared" si="2"/>
        <v>Wrangler</v>
      </c>
      <c r="H28" s="6" t="s">
        <v>1858</v>
      </c>
      <c r="I28" s="51" t="str">
        <f t="shared" si="3"/>
        <v>Western felszerelés</v>
      </c>
      <c r="J28" s="19" t="s">
        <v>3008</v>
      </c>
      <c r="K28" s="51" t="str">
        <f t="shared" si="4"/>
        <v>Western lovasruházat</v>
      </c>
      <c r="L28" s="19" t="s">
        <v>2532</v>
      </c>
      <c r="M28" s="51" t="str">
        <f t="shared" si="5"/>
        <v>Farmer nadrágok</v>
      </c>
      <c r="N28" s="39" t="s">
        <v>2622</v>
      </c>
      <c r="O28" s="51" t="str">
        <f t="shared" si="6"/>
        <v/>
      </c>
      <c r="P28" s="39"/>
      <c r="Q28" s="37"/>
      <c r="R28" s="19" t="s">
        <v>2088</v>
      </c>
      <c r="S28" s="19">
        <v>100.5</v>
      </c>
      <c r="T28" s="65" t="s">
        <v>1931</v>
      </c>
      <c r="U28" s="37">
        <v>0.5</v>
      </c>
      <c r="V28" s="41">
        <v>0</v>
      </c>
      <c r="W28" s="44" t="str">
        <f>IFERROR(
    IF(ISNUMBER(MATCH(TRIM(CLEAN(SUBSTITUTE(SUBSTITUTE(X28, CHAR(13), ""), CHAR(10), " "))), sizeList!A:A, 0)),
        INDEX(sizeList!B:B, MATCH(TRIM(CLEAN(SUBSTITUTE(SUBSTITUTE(X28, CHAR(13), ""), CHAR(10), " "))), sizeList!A:A, 0)),
        IF(ISNUMBER(MATCH(X28, sizeList!A:A, 0)),
            INDEX(sizeList!B:B, MATCH(X28, sizeList!A:A, 0)),
            IF(ISNUMBER(MATCH(TRIM(CLEAN(SUBSTITUTE(SUBSTITUTE(X28, CHAR(13), ""), CHAR(10), " "))), sizeList!B:B, 0)),
                INDEX(sizeList!B:B, MATCH(TRIM(CLEAN(SUBSTITUTE(SUBSTITUTE(X28, CHAR(13), ""), CHAR(10), " "))), sizeList!B:B, 0)),
                IF(ISNUMBER(MATCH(X28, sizeList!B:B, 0)),
                    INDEX(sizeList!B:B, MATCH(X28, sizeList!B:B, 0)),
                    "")
            )
        )
    ),
    ""
)</f>
        <v>38-36</v>
      </c>
      <c r="X28" s="6" t="s">
        <v>2938</v>
      </c>
      <c r="Y28" s="6" t="s">
        <v>44</v>
      </c>
      <c r="Z28" s="44" t="str">
        <f t="shared" si="7"/>
        <v>BLUE</v>
      </c>
      <c r="AA28" s="44" t="str">
        <f>IFERROR(
    IF(ISNUMBER(MATCH(TRIM(CLEAN(SUBSTITUTE(SUBSTITUTE(Y28, CHAR(13), ""), CHAR(10), " "))), colorList!A:A, 0)),
        INDEX(colorList!B:B, MATCH(TRIM(CLEAN(SUBSTITUTE(SUBSTITUTE(Y28, CHAR(13), ""), CHAR(10), " "))), colorList!A:A, 0)),
        IF(ISNUMBER(MATCH(Y28, colorList!A:A, 0)),
            INDEX(colorList!B:B, MATCH(Y28, colorList!A:A, 0)),
            IF(ISNUMBER(MATCH(TRIM(CLEAN(SUBSTITUTE(SUBSTITUTE(Y28, CHAR(13), ""), CHAR(10), " "))), colorList!B:B, 0)),
                INDEX(colorList!B:B, MATCH(TRIM(CLEAN(SUBSTITUTE(SUBSTITUTE(Y28, CHAR(13), ""), CHAR(10), " "))), colorList!B:B, 0)),
                IF(ISNUMBER(MATCH(Y28, colorList!B:B, 0)),
                    INDEX(colorList!B:B, MATCH(Y28, colorList!B:B, 0)),
                    "")
            )
        )
    ),
    ""
)</f>
        <v>kék</v>
      </c>
      <c r="AB28" s="44" t="str">
        <f>IF(Y28="", "", IFERROR(VLOOKUP(Y28, colorList!A:B,2,FALSE),""))</f>
        <v>kék</v>
      </c>
      <c r="AC28" s="6"/>
    </row>
    <row r="29" spans="1:29" ht="60" customHeight="1" x14ac:dyDescent="0.3">
      <c r="A29" s="19" t="s">
        <v>1593</v>
      </c>
      <c r="B29" s="83" t="s">
        <v>1593</v>
      </c>
      <c r="C29" s="44" t="str">
        <f t="shared" si="0"/>
        <v>Wrangler Texas férfi strech farmer</v>
      </c>
      <c r="D29" s="6" t="s">
        <v>1883</v>
      </c>
      <c r="E29" s="44" t="str">
        <f t="shared" si="1"/>
        <v>MEN'S JEANS TEXAS STRETCH WASH</v>
      </c>
      <c r="F29" s="19" t="s">
        <v>1735</v>
      </c>
      <c r="G29" s="44" t="str">
        <f t="shared" si="2"/>
        <v>Wrangler</v>
      </c>
      <c r="H29" s="6" t="s">
        <v>1858</v>
      </c>
      <c r="I29" s="51" t="str">
        <f t="shared" si="3"/>
        <v>Western felszerelés</v>
      </c>
      <c r="J29" s="19" t="s">
        <v>3008</v>
      </c>
      <c r="K29" s="51" t="str">
        <f t="shared" si="4"/>
        <v>Western lovasruházat</v>
      </c>
      <c r="L29" s="19" t="s">
        <v>2532</v>
      </c>
      <c r="M29" s="51" t="str">
        <f t="shared" si="5"/>
        <v>Farmer nadrágok</v>
      </c>
      <c r="N29" s="39" t="s">
        <v>2622</v>
      </c>
      <c r="O29" s="51" t="str">
        <f t="shared" si="6"/>
        <v/>
      </c>
      <c r="P29" s="39"/>
      <c r="Q29" s="37"/>
      <c r="R29" s="19" t="s">
        <v>2089</v>
      </c>
      <c r="S29" s="19">
        <v>100.5</v>
      </c>
      <c r="T29" s="65" t="s">
        <v>1931</v>
      </c>
      <c r="U29" s="37">
        <v>0.5</v>
      </c>
      <c r="V29" s="41">
        <v>0</v>
      </c>
      <c r="W29" s="44" t="str">
        <f>IFERROR(
    IF(ISNUMBER(MATCH(TRIM(CLEAN(SUBSTITUTE(SUBSTITUTE(X29, CHAR(13), ""), CHAR(10), " "))), sizeList!A:A, 0)),
        INDEX(sizeList!B:B, MATCH(TRIM(CLEAN(SUBSTITUTE(SUBSTITUTE(X29, CHAR(13), ""), CHAR(10), " "))), sizeList!A:A, 0)),
        IF(ISNUMBER(MATCH(X29, sizeList!A:A, 0)),
            INDEX(sizeList!B:B, MATCH(X29, sizeList!A:A, 0)),
            IF(ISNUMBER(MATCH(TRIM(CLEAN(SUBSTITUTE(SUBSTITUTE(X29, CHAR(13), ""), CHAR(10), " "))), sizeList!B:B, 0)),
                INDEX(sizeList!B:B, MATCH(TRIM(CLEAN(SUBSTITUTE(SUBSTITUTE(X29, CHAR(13), ""), CHAR(10), " "))), sizeList!B:B, 0)),
                IF(ISNUMBER(MATCH(X29, sizeList!B:B, 0)),
                    INDEX(sizeList!B:B, MATCH(X29, sizeList!B:B, 0)),
                    "")
            )
        )
    ),
    ""
)</f>
        <v>39-32</v>
      </c>
      <c r="X29" s="6" t="s">
        <v>2939</v>
      </c>
      <c r="Y29" s="6" t="s">
        <v>44</v>
      </c>
      <c r="Z29" s="44" t="str">
        <f t="shared" si="7"/>
        <v>BLUE</v>
      </c>
      <c r="AA29" s="44" t="str">
        <f>IFERROR(
    IF(ISNUMBER(MATCH(TRIM(CLEAN(SUBSTITUTE(SUBSTITUTE(Y29, CHAR(13), ""), CHAR(10), " "))), colorList!A:A, 0)),
        INDEX(colorList!B:B, MATCH(TRIM(CLEAN(SUBSTITUTE(SUBSTITUTE(Y29, CHAR(13), ""), CHAR(10), " "))), colorList!A:A, 0)),
        IF(ISNUMBER(MATCH(Y29, colorList!A:A, 0)),
            INDEX(colorList!B:B, MATCH(Y29, colorList!A:A, 0)),
            IF(ISNUMBER(MATCH(TRIM(CLEAN(SUBSTITUTE(SUBSTITUTE(Y29, CHAR(13), ""), CHAR(10), " "))), colorList!B:B, 0)),
                INDEX(colorList!B:B, MATCH(TRIM(CLEAN(SUBSTITUTE(SUBSTITUTE(Y29, CHAR(13), ""), CHAR(10), " "))), colorList!B:B, 0)),
                IF(ISNUMBER(MATCH(Y29, colorList!B:B, 0)),
                    INDEX(colorList!B:B, MATCH(Y29, colorList!B:B, 0)),
                    "")
            )
        )
    ),
    ""
)</f>
        <v>kék</v>
      </c>
      <c r="AB29" s="44" t="str">
        <f>IF(Y29="", "", IFERROR(VLOOKUP(Y29, colorList!A:B,2,FALSE),""))</f>
        <v>kék</v>
      </c>
      <c r="AC29" s="6"/>
    </row>
    <row r="30" spans="1:29" ht="60" customHeight="1" x14ac:dyDescent="0.3">
      <c r="A30" s="19" t="s">
        <v>1593</v>
      </c>
      <c r="B30" s="83" t="s">
        <v>1593</v>
      </c>
      <c r="C30" s="44" t="str">
        <f t="shared" si="0"/>
        <v>Wrangler Texas férfi strech farmer</v>
      </c>
      <c r="D30" s="6" t="s">
        <v>1883</v>
      </c>
      <c r="E30" s="44" t="str">
        <f t="shared" si="1"/>
        <v>MEN'S JEANS TEXAS STRETCH WASH</v>
      </c>
      <c r="F30" s="19" t="s">
        <v>1735</v>
      </c>
      <c r="G30" s="44" t="str">
        <f t="shared" si="2"/>
        <v>Wrangler</v>
      </c>
      <c r="H30" s="6" t="s">
        <v>1858</v>
      </c>
      <c r="I30" s="51" t="str">
        <f t="shared" si="3"/>
        <v>Western felszerelés</v>
      </c>
      <c r="J30" s="19" t="s">
        <v>3008</v>
      </c>
      <c r="K30" s="51" t="str">
        <f t="shared" si="4"/>
        <v>Western lovasruházat</v>
      </c>
      <c r="L30" s="19" t="s">
        <v>2532</v>
      </c>
      <c r="M30" s="51" t="str">
        <f t="shared" si="5"/>
        <v>Farmer nadrágok</v>
      </c>
      <c r="N30" s="39" t="s">
        <v>2622</v>
      </c>
      <c r="O30" s="51" t="str">
        <f t="shared" si="6"/>
        <v/>
      </c>
      <c r="P30" s="39"/>
      <c r="Q30" s="37"/>
      <c r="R30" s="19" t="s">
        <v>2090</v>
      </c>
      <c r="S30" s="19">
        <v>100.5</v>
      </c>
      <c r="T30" s="65" t="s">
        <v>1931</v>
      </c>
      <c r="U30" s="37">
        <v>0.5</v>
      </c>
      <c r="V30" s="41">
        <v>0</v>
      </c>
      <c r="W30" s="44" t="str">
        <f>IFERROR(
    IF(ISNUMBER(MATCH(TRIM(CLEAN(SUBSTITUTE(SUBSTITUTE(X30, CHAR(13), ""), CHAR(10), " "))), sizeList!A:A, 0)),
        INDEX(sizeList!B:B, MATCH(TRIM(CLEAN(SUBSTITUTE(SUBSTITUTE(X30, CHAR(13), ""), CHAR(10), " "))), sizeList!A:A, 0)),
        IF(ISNUMBER(MATCH(X30, sizeList!A:A, 0)),
            INDEX(sizeList!B:B, MATCH(X30, sizeList!A:A, 0)),
            IF(ISNUMBER(MATCH(TRIM(CLEAN(SUBSTITUTE(SUBSTITUTE(X30, CHAR(13), ""), CHAR(10), " "))), sizeList!B:B, 0)),
                INDEX(sizeList!B:B, MATCH(TRIM(CLEAN(SUBSTITUTE(SUBSTITUTE(X30, CHAR(13), ""), CHAR(10), " "))), sizeList!B:B, 0)),
                IF(ISNUMBER(MATCH(X30, sizeList!B:B, 0)),
                    INDEX(sizeList!B:B, MATCH(X30, sizeList!B:B, 0)),
                    "")
            )
        )
    ),
    ""
)</f>
        <v>39-34</v>
      </c>
      <c r="X30" s="6" t="s">
        <v>2940</v>
      </c>
      <c r="Y30" s="6" t="s">
        <v>44</v>
      </c>
      <c r="Z30" s="44" t="str">
        <f t="shared" si="7"/>
        <v>BLUE</v>
      </c>
      <c r="AA30" s="44" t="str">
        <f>IFERROR(
    IF(ISNUMBER(MATCH(TRIM(CLEAN(SUBSTITUTE(SUBSTITUTE(Y30, CHAR(13), ""), CHAR(10), " "))), colorList!A:A, 0)),
        INDEX(colorList!B:B, MATCH(TRIM(CLEAN(SUBSTITUTE(SUBSTITUTE(Y30, CHAR(13), ""), CHAR(10), " "))), colorList!A:A, 0)),
        IF(ISNUMBER(MATCH(Y30, colorList!A:A, 0)),
            INDEX(colorList!B:B, MATCH(Y30, colorList!A:A, 0)),
            IF(ISNUMBER(MATCH(TRIM(CLEAN(SUBSTITUTE(SUBSTITUTE(Y30, CHAR(13), ""), CHAR(10), " "))), colorList!B:B, 0)),
                INDEX(colorList!B:B, MATCH(TRIM(CLEAN(SUBSTITUTE(SUBSTITUTE(Y30, CHAR(13), ""), CHAR(10), " "))), colorList!B:B, 0)),
                IF(ISNUMBER(MATCH(Y30, colorList!B:B, 0)),
                    INDEX(colorList!B:B, MATCH(Y30, colorList!B:B, 0)),
                    "")
            )
        )
    ),
    ""
)</f>
        <v>kék</v>
      </c>
      <c r="AB30" s="44" t="str">
        <f>IF(Y30="", "", IFERROR(VLOOKUP(Y30, colorList!A:B,2,FALSE),""))</f>
        <v>kék</v>
      </c>
      <c r="AC30" s="6"/>
    </row>
    <row r="31" spans="1:29" ht="60" customHeight="1" x14ac:dyDescent="0.3">
      <c r="A31" s="19" t="s">
        <v>1593</v>
      </c>
      <c r="B31" s="83" t="s">
        <v>1593</v>
      </c>
      <c r="C31" s="44" t="str">
        <f t="shared" si="0"/>
        <v>Wrangler Texas férfi strech farmer</v>
      </c>
      <c r="D31" s="6" t="s">
        <v>1883</v>
      </c>
      <c r="E31" s="44" t="str">
        <f t="shared" si="1"/>
        <v>MEN'S JEANS TEXAS STRETCH WASH</v>
      </c>
      <c r="F31" s="19" t="s">
        <v>1735</v>
      </c>
      <c r="G31" s="44" t="str">
        <f t="shared" si="2"/>
        <v>Wrangler</v>
      </c>
      <c r="H31" s="6" t="s">
        <v>1858</v>
      </c>
      <c r="I31" s="51" t="str">
        <f t="shared" si="3"/>
        <v>Western felszerelés</v>
      </c>
      <c r="J31" s="19" t="s">
        <v>3008</v>
      </c>
      <c r="K31" s="51" t="str">
        <f t="shared" si="4"/>
        <v>Western lovasruházat</v>
      </c>
      <c r="L31" s="19" t="s">
        <v>2532</v>
      </c>
      <c r="M31" s="51" t="str">
        <f t="shared" si="5"/>
        <v>Farmer nadrágok</v>
      </c>
      <c r="N31" s="39" t="s">
        <v>2622</v>
      </c>
      <c r="O31" s="51" t="str">
        <f t="shared" si="6"/>
        <v/>
      </c>
      <c r="P31" s="39"/>
      <c r="Q31" s="37"/>
      <c r="R31" s="19" t="s">
        <v>2091</v>
      </c>
      <c r="S31" s="19">
        <v>100.5</v>
      </c>
      <c r="T31" s="65" t="s">
        <v>1931</v>
      </c>
      <c r="U31" s="37">
        <v>0.5</v>
      </c>
      <c r="V31" s="41">
        <v>0</v>
      </c>
      <c r="W31" s="44" t="str">
        <f>IFERROR(
    IF(ISNUMBER(MATCH(TRIM(CLEAN(SUBSTITUTE(SUBSTITUTE(X31, CHAR(13), ""), CHAR(10), " "))), sizeList!A:A, 0)),
        INDEX(sizeList!B:B, MATCH(TRIM(CLEAN(SUBSTITUTE(SUBSTITUTE(X31, CHAR(13), ""), CHAR(10), " "))), sizeList!A:A, 0)),
        IF(ISNUMBER(MATCH(X31, sizeList!A:A, 0)),
            INDEX(sizeList!B:B, MATCH(X31, sizeList!A:A, 0)),
            IF(ISNUMBER(MATCH(TRIM(CLEAN(SUBSTITUTE(SUBSTITUTE(X31, CHAR(13), ""), CHAR(10), " "))), sizeList!B:B, 0)),
                INDEX(sizeList!B:B, MATCH(TRIM(CLEAN(SUBSTITUTE(SUBSTITUTE(X31, CHAR(13), ""), CHAR(10), " "))), sizeList!B:B, 0)),
                IF(ISNUMBER(MATCH(X31, sizeList!B:B, 0)),
                    INDEX(sizeList!B:B, MATCH(X31, sizeList!B:B, 0)),
                    "")
            )
        )
    ),
    ""
)</f>
        <v>39-36</v>
      </c>
      <c r="X31" s="6" t="s">
        <v>2941</v>
      </c>
      <c r="Y31" s="6" t="s">
        <v>44</v>
      </c>
      <c r="Z31" s="44" t="str">
        <f t="shared" si="7"/>
        <v>BLUE</v>
      </c>
      <c r="AA31" s="44" t="str">
        <f>IFERROR(
    IF(ISNUMBER(MATCH(TRIM(CLEAN(SUBSTITUTE(SUBSTITUTE(Y31, CHAR(13), ""), CHAR(10), " "))), colorList!A:A, 0)),
        INDEX(colorList!B:B, MATCH(TRIM(CLEAN(SUBSTITUTE(SUBSTITUTE(Y31, CHAR(13), ""), CHAR(10), " "))), colorList!A:A, 0)),
        IF(ISNUMBER(MATCH(Y31, colorList!A:A, 0)),
            INDEX(colorList!B:B, MATCH(Y31, colorList!A:A, 0)),
            IF(ISNUMBER(MATCH(TRIM(CLEAN(SUBSTITUTE(SUBSTITUTE(Y31, CHAR(13), ""), CHAR(10), " "))), colorList!B:B, 0)),
                INDEX(colorList!B:B, MATCH(TRIM(CLEAN(SUBSTITUTE(SUBSTITUTE(Y31, CHAR(13), ""), CHAR(10), " "))), colorList!B:B, 0)),
                IF(ISNUMBER(MATCH(Y31, colorList!B:B, 0)),
                    INDEX(colorList!B:B, MATCH(Y31, colorList!B:B, 0)),
                    "")
            )
        )
    ),
    ""
)</f>
        <v>kék</v>
      </c>
      <c r="AB31" s="44" t="str">
        <f>IF(Y31="", "", IFERROR(VLOOKUP(Y31, colorList!A:B,2,FALSE),""))</f>
        <v>kék</v>
      </c>
      <c r="AC31" s="6"/>
    </row>
    <row r="32" spans="1:29" ht="60" customHeight="1" x14ac:dyDescent="0.3">
      <c r="A32" s="19" t="s">
        <v>1593</v>
      </c>
      <c r="B32" s="19" t="s">
        <v>1593</v>
      </c>
      <c r="C32" s="44" t="str">
        <f t="shared" si="0"/>
        <v>Wrangler Texas férfi strech farmer</v>
      </c>
      <c r="D32" s="6" t="s">
        <v>1883</v>
      </c>
      <c r="E32" s="44" t="str">
        <f t="shared" si="1"/>
        <v>MEN'S JEANS TEXAS STRETCH WASH</v>
      </c>
      <c r="F32" s="19" t="s">
        <v>1735</v>
      </c>
      <c r="G32" s="44" t="str">
        <f t="shared" si="2"/>
        <v>Wrangler</v>
      </c>
      <c r="H32" s="6" t="s">
        <v>1858</v>
      </c>
      <c r="I32" s="51" t="str">
        <f t="shared" si="3"/>
        <v>Western felszerelés</v>
      </c>
      <c r="J32" s="19" t="s">
        <v>3008</v>
      </c>
      <c r="K32" s="51" t="str">
        <f t="shared" si="4"/>
        <v>Western lovasruházat</v>
      </c>
      <c r="L32" s="19" t="s">
        <v>2532</v>
      </c>
      <c r="M32" s="51" t="str">
        <f t="shared" si="5"/>
        <v>Farmer nadrágok</v>
      </c>
      <c r="N32" s="39" t="s">
        <v>2622</v>
      </c>
      <c r="O32" s="51" t="str">
        <f t="shared" si="6"/>
        <v/>
      </c>
      <c r="P32" s="39"/>
      <c r="Q32" s="37"/>
      <c r="R32" s="19" t="s">
        <v>2092</v>
      </c>
      <c r="S32" s="19">
        <v>100.5</v>
      </c>
      <c r="T32" s="65" t="s">
        <v>1931</v>
      </c>
      <c r="U32" s="37">
        <v>0.5</v>
      </c>
      <c r="V32" s="41">
        <v>0</v>
      </c>
      <c r="W32" s="44" t="str">
        <f>IFERROR(
    IF(ISNUMBER(MATCH(TRIM(CLEAN(SUBSTITUTE(SUBSTITUTE(X32, CHAR(13), ""), CHAR(10), " "))), sizeList!A:A, 0)),
        INDEX(sizeList!B:B, MATCH(TRIM(CLEAN(SUBSTITUTE(SUBSTITUTE(X32, CHAR(13), ""), CHAR(10), " "))), sizeList!A:A, 0)),
        IF(ISNUMBER(MATCH(X32, sizeList!A:A, 0)),
            INDEX(sizeList!B:B, MATCH(X32, sizeList!A:A, 0)),
            IF(ISNUMBER(MATCH(TRIM(CLEAN(SUBSTITUTE(SUBSTITUTE(X32, CHAR(13), ""), CHAR(10), " "))), sizeList!B:B, 0)),
                INDEX(sizeList!B:B, MATCH(TRIM(CLEAN(SUBSTITUTE(SUBSTITUTE(X32, CHAR(13), ""), CHAR(10), " "))), sizeList!B:B, 0)),
                IF(ISNUMBER(MATCH(X32, sizeList!B:B, 0)),
                    INDEX(sizeList!B:B, MATCH(X32, sizeList!B:B, 0)),
                    "")
            )
        )
    ),
    ""
)</f>
        <v>40-32</v>
      </c>
      <c r="X32" s="6" t="s">
        <v>2942</v>
      </c>
      <c r="Y32" s="6" t="s">
        <v>44</v>
      </c>
      <c r="Z32" s="44" t="str">
        <f t="shared" si="7"/>
        <v>BLUE</v>
      </c>
      <c r="AA32" s="44" t="str">
        <f>IFERROR(
    IF(ISNUMBER(MATCH(TRIM(CLEAN(SUBSTITUTE(SUBSTITUTE(Y32, CHAR(13), ""), CHAR(10), " "))), colorList!A:A, 0)),
        INDEX(colorList!B:B, MATCH(TRIM(CLEAN(SUBSTITUTE(SUBSTITUTE(Y32, CHAR(13), ""), CHAR(10), " "))), colorList!A:A, 0)),
        IF(ISNUMBER(MATCH(Y32, colorList!A:A, 0)),
            INDEX(colorList!B:B, MATCH(Y32, colorList!A:A, 0)),
            IF(ISNUMBER(MATCH(TRIM(CLEAN(SUBSTITUTE(SUBSTITUTE(Y32, CHAR(13), ""), CHAR(10), " "))), colorList!B:B, 0)),
                INDEX(colorList!B:B, MATCH(TRIM(CLEAN(SUBSTITUTE(SUBSTITUTE(Y32, CHAR(13), ""), CHAR(10), " "))), colorList!B:B, 0)),
                IF(ISNUMBER(MATCH(Y32, colorList!B:B, 0)),
                    INDEX(colorList!B:B, MATCH(Y32, colorList!B:B, 0)),
                    "")
            )
        )
    ),
    ""
)</f>
        <v>kék</v>
      </c>
      <c r="AB32" s="44" t="str">
        <f>IF(Y32="", "", IFERROR(VLOOKUP(Y32, colorList!A:B,2,FALSE),""))</f>
        <v>kék</v>
      </c>
      <c r="AC32" s="6"/>
    </row>
    <row r="33" spans="1:29" ht="60" customHeight="1" x14ac:dyDescent="0.3">
      <c r="A33" s="19" t="s">
        <v>1593</v>
      </c>
      <c r="B33" s="19" t="s">
        <v>1593</v>
      </c>
      <c r="C33" s="44" t="str">
        <f t="shared" si="0"/>
        <v>Wrangler Texas férfi strech farmer</v>
      </c>
      <c r="D33" s="6" t="s">
        <v>1883</v>
      </c>
      <c r="E33" s="44" t="str">
        <f t="shared" si="1"/>
        <v>MEN'S JEANS TEXAS STRETCH WASH</v>
      </c>
      <c r="F33" s="19" t="s">
        <v>1735</v>
      </c>
      <c r="G33" s="44" t="str">
        <f t="shared" si="2"/>
        <v>Wrangler</v>
      </c>
      <c r="H33" s="6" t="s">
        <v>1858</v>
      </c>
      <c r="I33" s="51" t="str">
        <f t="shared" si="3"/>
        <v>Western felszerelés</v>
      </c>
      <c r="J33" s="19" t="s">
        <v>3008</v>
      </c>
      <c r="K33" s="51" t="str">
        <f t="shared" si="4"/>
        <v>Western lovasruházat</v>
      </c>
      <c r="L33" s="19" t="s">
        <v>2532</v>
      </c>
      <c r="M33" s="51" t="str">
        <f t="shared" si="5"/>
        <v>Farmer nadrágok</v>
      </c>
      <c r="N33" s="39" t="s">
        <v>2622</v>
      </c>
      <c r="O33" s="51" t="str">
        <f t="shared" si="6"/>
        <v/>
      </c>
      <c r="P33" s="39"/>
      <c r="Q33" s="37"/>
      <c r="R33" s="19" t="s">
        <v>2093</v>
      </c>
      <c r="S33" s="19">
        <v>100.5</v>
      </c>
      <c r="T33" s="65" t="s">
        <v>1931</v>
      </c>
      <c r="U33" s="37">
        <v>0.5</v>
      </c>
      <c r="V33" s="41">
        <v>0</v>
      </c>
      <c r="W33" s="44" t="str">
        <f>IFERROR(
    IF(ISNUMBER(MATCH(TRIM(CLEAN(SUBSTITUTE(SUBSTITUTE(X33, CHAR(13), ""), CHAR(10), " "))), sizeList!A:A, 0)),
        INDEX(sizeList!B:B, MATCH(TRIM(CLEAN(SUBSTITUTE(SUBSTITUTE(X33, CHAR(13), ""), CHAR(10), " "))), sizeList!A:A, 0)),
        IF(ISNUMBER(MATCH(X33, sizeList!A:A, 0)),
            INDEX(sizeList!B:B, MATCH(X33, sizeList!A:A, 0)),
            IF(ISNUMBER(MATCH(TRIM(CLEAN(SUBSTITUTE(SUBSTITUTE(X33, CHAR(13), ""), CHAR(10), " "))), sizeList!B:B, 0)),
                INDEX(sizeList!B:B, MATCH(TRIM(CLEAN(SUBSTITUTE(SUBSTITUTE(X33, CHAR(13), ""), CHAR(10), " "))), sizeList!B:B, 0)),
                IF(ISNUMBER(MATCH(X33, sizeList!B:B, 0)),
                    INDEX(sizeList!B:B, MATCH(X33, sizeList!B:B, 0)),
                    "")
            )
        )
    ),
    ""
)</f>
        <v>40-34</v>
      </c>
      <c r="X33" s="6" t="s">
        <v>2943</v>
      </c>
      <c r="Y33" s="6" t="s">
        <v>44</v>
      </c>
      <c r="Z33" s="44" t="str">
        <f t="shared" si="7"/>
        <v>BLUE</v>
      </c>
      <c r="AA33" s="44" t="str">
        <f>IFERROR(
    IF(ISNUMBER(MATCH(TRIM(CLEAN(SUBSTITUTE(SUBSTITUTE(Y33, CHAR(13), ""), CHAR(10), " "))), colorList!A:A, 0)),
        INDEX(colorList!B:B, MATCH(TRIM(CLEAN(SUBSTITUTE(SUBSTITUTE(Y33, CHAR(13), ""), CHAR(10), " "))), colorList!A:A, 0)),
        IF(ISNUMBER(MATCH(Y33, colorList!A:A, 0)),
            INDEX(colorList!B:B, MATCH(Y33, colorList!A:A, 0)),
            IF(ISNUMBER(MATCH(TRIM(CLEAN(SUBSTITUTE(SUBSTITUTE(Y33, CHAR(13), ""), CHAR(10), " "))), colorList!B:B, 0)),
                INDEX(colorList!B:B, MATCH(TRIM(CLEAN(SUBSTITUTE(SUBSTITUTE(Y33, CHAR(13), ""), CHAR(10), " "))), colorList!B:B, 0)),
                IF(ISNUMBER(MATCH(Y33, colorList!B:B, 0)),
                    INDEX(colorList!B:B, MATCH(Y33, colorList!B:B, 0)),
                    "")
            )
        )
    ),
    ""
)</f>
        <v>kék</v>
      </c>
      <c r="AB33" s="44" t="str">
        <f>IF(Y33="", "", IFERROR(VLOOKUP(Y33, colorList!A:B,2,FALSE),""))</f>
        <v>kék</v>
      </c>
      <c r="AC33" s="6"/>
    </row>
    <row r="34" spans="1:29" ht="60" customHeight="1" x14ac:dyDescent="0.3">
      <c r="A34" s="19" t="s">
        <v>1593</v>
      </c>
      <c r="B34" s="83" t="s">
        <v>1593</v>
      </c>
      <c r="C34" s="44" t="str">
        <f t="shared" si="0"/>
        <v>Wrangler Texas férfi strech farmer</v>
      </c>
      <c r="D34" s="6" t="s">
        <v>1883</v>
      </c>
      <c r="E34" s="44" t="str">
        <f t="shared" si="1"/>
        <v>MEN'S JEANS TEXAS STRETCH WASH</v>
      </c>
      <c r="F34" s="19" t="s">
        <v>1735</v>
      </c>
      <c r="G34" s="44" t="str">
        <f t="shared" si="2"/>
        <v>Wrangler</v>
      </c>
      <c r="H34" s="6" t="s">
        <v>1858</v>
      </c>
      <c r="I34" s="51" t="str">
        <f t="shared" si="3"/>
        <v>Western felszerelés</v>
      </c>
      <c r="J34" s="19" t="s">
        <v>3008</v>
      </c>
      <c r="K34" s="51" t="str">
        <f t="shared" si="4"/>
        <v>Western lovasruházat</v>
      </c>
      <c r="L34" s="19" t="s">
        <v>2532</v>
      </c>
      <c r="M34" s="51" t="str">
        <f t="shared" ref="M34:M65" si="8">TRIM(CLEAN(SUBSTITUTE(SUBSTITUTE(N34, CHAR(13), ""), CHAR(10), " ")))</f>
        <v>Farmer nadrágok</v>
      </c>
      <c r="N34" s="39" t="s">
        <v>2622</v>
      </c>
      <c r="O34" s="51" t="str">
        <f t="shared" si="6"/>
        <v/>
      </c>
      <c r="P34" s="39"/>
      <c r="Q34" s="37"/>
      <c r="R34" s="19" t="s">
        <v>2094</v>
      </c>
      <c r="S34" s="19">
        <v>100.5</v>
      </c>
      <c r="T34" s="65" t="s">
        <v>1931</v>
      </c>
      <c r="U34" s="37">
        <v>0.5</v>
      </c>
      <c r="V34" s="41">
        <v>0</v>
      </c>
      <c r="W34" s="44" t="str">
        <f>IFERROR(
    IF(ISNUMBER(MATCH(TRIM(CLEAN(SUBSTITUTE(SUBSTITUTE(X34, CHAR(13), ""), CHAR(10), " "))), sizeList!A:A, 0)),
        INDEX(sizeList!B:B, MATCH(TRIM(CLEAN(SUBSTITUTE(SUBSTITUTE(X34, CHAR(13), ""), CHAR(10), " "))), sizeList!A:A, 0)),
        IF(ISNUMBER(MATCH(X34, sizeList!A:A, 0)),
            INDEX(sizeList!B:B, MATCH(X34, sizeList!A:A, 0)),
            IF(ISNUMBER(MATCH(TRIM(CLEAN(SUBSTITUTE(SUBSTITUTE(X34, CHAR(13), ""), CHAR(10), " "))), sizeList!B:B, 0)),
                INDEX(sizeList!B:B, MATCH(TRIM(CLEAN(SUBSTITUTE(SUBSTITUTE(X34, CHAR(13), ""), CHAR(10), " "))), sizeList!B:B, 0)),
                IF(ISNUMBER(MATCH(X34, sizeList!B:B, 0)),
                    INDEX(sizeList!B:B, MATCH(X34, sizeList!B:B, 0)),
                    "")
            )
        )
    ),
    ""
)</f>
        <v>40-36</v>
      </c>
      <c r="X34" s="6" t="s">
        <v>2944</v>
      </c>
      <c r="Y34" s="6" t="s">
        <v>44</v>
      </c>
      <c r="Z34" s="44" t="str">
        <f t="shared" si="7"/>
        <v>BLUE</v>
      </c>
      <c r="AA34" s="44" t="str">
        <f>IFERROR(
    IF(ISNUMBER(MATCH(TRIM(CLEAN(SUBSTITUTE(SUBSTITUTE(Y34, CHAR(13), ""), CHAR(10), " "))), colorList!A:A, 0)),
        INDEX(colorList!B:B, MATCH(TRIM(CLEAN(SUBSTITUTE(SUBSTITUTE(Y34, CHAR(13), ""), CHAR(10), " "))), colorList!A:A, 0)),
        IF(ISNUMBER(MATCH(Y34, colorList!A:A, 0)),
            INDEX(colorList!B:B, MATCH(Y34, colorList!A:A, 0)),
            IF(ISNUMBER(MATCH(TRIM(CLEAN(SUBSTITUTE(SUBSTITUTE(Y34, CHAR(13), ""), CHAR(10), " "))), colorList!B:B, 0)),
                INDEX(colorList!B:B, MATCH(TRIM(CLEAN(SUBSTITUTE(SUBSTITUTE(Y34, CHAR(13), ""), CHAR(10), " "))), colorList!B:B, 0)),
                IF(ISNUMBER(MATCH(Y34, colorList!B:B, 0)),
                    INDEX(colorList!B:B, MATCH(Y34, colorList!B:B, 0)),
                    "")
            )
        )
    ),
    ""
)</f>
        <v>kék</v>
      </c>
      <c r="AB34" s="44" t="str">
        <f>IF(Y34="", "", IFERROR(VLOOKUP(Y34, colorList!A:B,2,FALSE),""))</f>
        <v>kék</v>
      </c>
      <c r="AC34" s="6"/>
    </row>
    <row r="35" spans="1:29" ht="60" customHeight="1" x14ac:dyDescent="0.3">
      <c r="A35" s="19" t="s">
        <v>1593</v>
      </c>
      <c r="B35" s="83" t="s">
        <v>1593</v>
      </c>
      <c r="C35" s="44" t="str">
        <f t="shared" si="0"/>
        <v>Wrangler Texas férfi strech farmer</v>
      </c>
      <c r="D35" s="6" t="s">
        <v>1883</v>
      </c>
      <c r="E35" s="44" t="str">
        <f t="shared" si="1"/>
        <v>MEN'S JEANS TEXAS STRETCH WASH</v>
      </c>
      <c r="F35" s="19" t="s">
        <v>1735</v>
      </c>
      <c r="G35" s="44" t="str">
        <f t="shared" si="2"/>
        <v>Wrangler</v>
      </c>
      <c r="H35" s="6" t="s">
        <v>1858</v>
      </c>
      <c r="I35" s="51" t="str">
        <f t="shared" si="3"/>
        <v>Western felszerelés</v>
      </c>
      <c r="J35" s="19" t="s">
        <v>3008</v>
      </c>
      <c r="K35" s="51" t="str">
        <f t="shared" si="4"/>
        <v>Western lovasruházat</v>
      </c>
      <c r="L35" s="19" t="s">
        <v>2532</v>
      </c>
      <c r="M35" s="51" t="str">
        <f t="shared" si="8"/>
        <v>Farmer nadrágok</v>
      </c>
      <c r="N35" s="39" t="s">
        <v>2622</v>
      </c>
      <c r="O35" s="51" t="str">
        <f t="shared" si="6"/>
        <v/>
      </c>
      <c r="P35" s="39"/>
      <c r="Q35" s="37"/>
      <c r="R35" s="19" t="s">
        <v>2095</v>
      </c>
      <c r="S35" s="19">
        <v>100.5</v>
      </c>
      <c r="T35" s="65" t="s">
        <v>1931</v>
      </c>
      <c r="U35" s="37">
        <v>0.5</v>
      </c>
      <c r="V35" s="41">
        <v>0</v>
      </c>
      <c r="W35" s="44" t="str">
        <f>IFERROR(
    IF(ISNUMBER(MATCH(TRIM(CLEAN(SUBSTITUTE(SUBSTITUTE(X35, CHAR(13), ""), CHAR(10), " "))), sizeList!A:A, 0)),
        INDEX(sizeList!B:B, MATCH(TRIM(CLEAN(SUBSTITUTE(SUBSTITUTE(X35, CHAR(13), ""), CHAR(10), " "))), sizeList!A:A, 0)),
        IF(ISNUMBER(MATCH(X35, sizeList!A:A, 0)),
            INDEX(sizeList!B:B, MATCH(X35, sizeList!A:A, 0)),
            IF(ISNUMBER(MATCH(TRIM(CLEAN(SUBSTITUTE(SUBSTITUTE(X35, CHAR(13), ""), CHAR(10), " "))), sizeList!B:B, 0)),
                INDEX(sizeList!B:B, MATCH(TRIM(CLEAN(SUBSTITUTE(SUBSTITUTE(X35, CHAR(13), ""), CHAR(10), " "))), sizeList!B:B, 0)),
                IF(ISNUMBER(MATCH(X35, sizeList!B:B, 0)),
                    INDEX(sizeList!B:B, MATCH(X35, sizeList!B:B, 0)),
                    "")
            )
        )
    ),
    ""
)</f>
        <v>41-32</v>
      </c>
      <c r="X35" s="6" t="s">
        <v>2945</v>
      </c>
      <c r="Y35" s="6" t="s">
        <v>44</v>
      </c>
      <c r="Z35" s="44" t="str">
        <f t="shared" si="7"/>
        <v>BLUE</v>
      </c>
      <c r="AA35" s="44" t="str">
        <f>IFERROR(
    IF(ISNUMBER(MATCH(TRIM(CLEAN(SUBSTITUTE(SUBSTITUTE(Y35, CHAR(13), ""), CHAR(10), " "))), colorList!A:A, 0)),
        INDEX(colorList!B:B, MATCH(TRIM(CLEAN(SUBSTITUTE(SUBSTITUTE(Y35, CHAR(13), ""), CHAR(10), " "))), colorList!A:A, 0)),
        IF(ISNUMBER(MATCH(Y35, colorList!A:A, 0)),
            INDEX(colorList!B:B, MATCH(Y35, colorList!A:A, 0)),
            IF(ISNUMBER(MATCH(TRIM(CLEAN(SUBSTITUTE(SUBSTITUTE(Y35, CHAR(13), ""), CHAR(10), " "))), colorList!B:B, 0)),
                INDEX(colorList!B:B, MATCH(TRIM(CLEAN(SUBSTITUTE(SUBSTITUTE(Y35, CHAR(13), ""), CHAR(10), " "))), colorList!B:B, 0)),
                IF(ISNUMBER(MATCH(Y35, colorList!B:B, 0)),
                    INDEX(colorList!B:B, MATCH(Y35, colorList!B:B, 0)),
                    "")
            )
        )
    ),
    ""
)</f>
        <v>kék</v>
      </c>
      <c r="AB35" s="44" t="str">
        <f>IF(Y35="", "", IFERROR(VLOOKUP(Y35, colorList!A:B,2,FALSE),""))</f>
        <v>kék</v>
      </c>
      <c r="AC35" s="6"/>
    </row>
    <row r="36" spans="1:29" ht="60" customHeight="1" x14ac:dyDescent="0.3">
      <c r="A36" s="19" t="s">
        <v>1593</v>
      </c>
      <c r="B36" s="19" t="s">
        <v>1593</v>
      </c>
      <c r="C36" s="44" t="str">
        <f t="shared" si="0"/>
        <v>Wrangler Texas férfi strech farmer</v>
      </c>
      <c r="D36" s="6" t="s">
        <v>1883</v>
      </c>
      <c r="E36" s="44" t="str">
        <f t="shared" si="1"/>
        <v>MEN'S JEANS TEXAS STRETCH WASH</v>
      </c>
      <c r="F36" s="19" t="s">
        <v>1735</v>
      </c>
      <c r="G36" s="44" t="str">
        <f t="shared" si="2"/>
        <v>Wrangler</v>
      </c>
      <c r="H36" s="6" t="s">
        <v>1858</v>
      </c>
      <c r="I36" s="51" t="str">
        <f t="shared" si="3"/>
        <v>Western felszerelés</v>
      </c>
      <c r="J36" s="19" t="s">
        <v>3008</v>
      </c>
      <c r="K36" s="51" t="str">
        <f t="shared" si="4"/>
        <v>Western lovasruházat</v>
      </c>
      <c r="L36" s="19" t="s">
        <v>2532</v>
      </c>
      <c r="M36" s="51" t="str">
        <f t="shared" si="8"/>
        <v>Farmer nadrágok</v>
      </c>
      <c r="N36" s="39" t="s">
        <v>2622</v>
      </c>
      <c r="O36" s="51" t="str">
        <f t="shared" si="6"/>
        <v/>
      </c>
      <c r="P36" s="39"/>
      <c r="Q36" s="37"/>
      <c r="R36" s="19" t="s">
        <v>2096</v>
      </c>
      <c r="S36" s="19">
        <v>100.5</v>
      </c>
      <c r="T36" s="65" t="s">
        <v>1931</v>
      </c>
      <c r="U36" s="37">
        <v>0.5</v>
      </c>
      <c r="V36" s="41">
        <v>0</v>
      </c>
      <c r="W36" s="44" t="str">
        <f>IFERROR(
    IF(ISNUMBER(MATCH(TRIM(CLEAN(SUBSTITUTE(SUBSTITUTE(X36, CHAR(13), ""), CHAR(10), " "))), sizeList!A:A, 0)),
        INDEX(sizeList!B:B, MATCH(TRIM(CLEAN(SUBSTITUTE(SUBSTITUTE(X36, CHAR(13), ""), CHAR(10), " "))), sizeList!A:A, 0)),
        IF(ISNUMBER(MATCH(X36, sizeList!A:A, 0)),
            INDEX(sizeList!B:B, MATCH(X36, sizeList!A:A, 0)),
            IF(ISNUMBER(MATCH(TRIM(CLEAN(SUBSTITUTE(SUBSTITUTE(X36, CHAR(13), ""), CHAR(10), " "))), sizeList!B:B, 0)),
                INDEX(sizeList!B:B, MATCH(TRIM(CLEAN(SUBSTITUTE(SUBSTITUTE(X36, CHAR(13), ""), CHAR(10), " "))), sizeList!B:B, 0)),
                IF(ISNUMBER(MATCH(X36, sizeList!B:B, 0)),
                    INDEX(sizeList!B:B, MATCH(X36, sizeList!B:B, 0)),
                    "")
            )
        )
    ),
    ""
)</f>
        <v>41-34</v>
      </c>
      <c r="X36" s="6" t="s">
        <v>2946</v>
      </c>
      <c r="Y36" s="6" t="s">
        <v>44</v>
      </c>
      <c r="Z36" s="44" t="str">
        <f t="shared" si="7"/>
        <v>BLUE</v>
      </c>
      <c r="AA36" s="44" t="str">
        <f>IFERROR(
    IF(ISNUMBER(MATCH(TRIM(CLEAN(SUBSTITUTE(SUBSTITUTE(Y36, CHAR(13), ""), CHAR(10), " "))), colorList!A:A, 0)),
        INDEX(colorList!B:B, MATCH(TRIM(CLEAN(SUBSTITUTE(SUBSTITUTE(Y36, CHAR(13), ""), CHAR(10), " "))), colorList!A:A, 0)),
        IF(ISNUMBER(MATCH(Y36, colorList!A:A, 0)),
            INDEX(colorList!B:B, MATCH(Y36, colorList!A:A, 0)),
            IF(ISNUMBER(MATCH(TRIM(CLEAN(SUBSTITUTE(SUBSTITUTE(Y36, CHAR(13), ""), CHAR(10), " "))), colorList!B:B, 0)),
                INDEX(colorList!B:B, MATCH(TRIM(CLEAN(SUBSTITUTE(SUBSTITUTE(Y36, CHAR(13), ""), CHAR(10), " "))), colorList!B:B, 0)),
                IF(ISNUMBER(MATCH(Y36, colorList!B:B, 0)),
                    INDEX(colorList!B:B, MATCH(Y36, colorList!B:B, 0)),
                    "")
            )
        )
    ),
    ""
)</f>
        <v>kék</v>
      </c>
      <c r="AB36" s="44" t="str">
        <f>IF(Y36="", "", IFERROR(VLOOKUP(Y36, colorList!A:B,2,FALSE),""))</f>
        <v>kék</v>
      </c>
      <c r="AC36" s="6"/>
    </row>
    <row r="37" spans="1:29" ht="60" customHeight="1" x14ac:dyDescent="0.3">
      <c r="A37" s="19" t="s">
        <v>1593</v>
      </c>
      <c r="B37" s="19" t="s">
        <v>1593</v>
      </c>
      <c r="C37" s="44" t="str">
        <f t="shared" si="0"/>
        <v>Wrangler Texas férfi strech farmer</v>
      </c>
      <c r="D37" s="6" t="s">
        <v>1883</v>
      </c>
      <c r="E37" s="44" t="str">
        <f t="shared" si="1"/>
        <v>MEN'S JEANS TEXAS STRETCH WASH</v>
      </c>
      <c r="F37" s="19" t="s">
        <v>1735</v>
      </c>
      <c r="G37" s="44" t="str">
        <f t="shared" si="2"/>
        <v>Wrangler</v>
      </c>
      <c r="H37" s="6" t="s">
        <v>1858</v>
      </c>
      <c r="I37" s="51" t="str">
        <f t="shared" si="3"/>
        <v>Western felszerelés</v>
      </c>
      <c r="J37" s="19" t="s">
        <v>3008</v>
      </c>
      <c r="K37" s="51" t="str">
        <f t="shared" si="4"/>
        <v>Western lovasruházat</v>
      </c>
      <c r="L37" s="19" t="s">
        <v>2532</v>
      </c>
      <c r="M37" s="51" t="str">
        <f t="shared" si="8"/>
        <v>Farmer nadrágok</v>
      </c>
      <c r="N37" s="39" t="s">
        <v>2622</v>
      </c>
      <c r="O37" s="51" t="str">
        <f t="shared" si="6"/>
        <v/>
      </c>
      <c r="P37" s="39"/>
      <c r="Q37" s="37"/>
      <c r="R37" s="19" t="s">
        <v>2097</v>
      </c>
      <c r="S37" s="19">
        <v>100.5</v>
      </c>
      <c r="T37" s="65" t="s">
        <v>1931</v>
      </c>
      <c r="U37" s="37">
        <v>0.5</v>
      </c>
      <c r="V37" s="41">
        <v>0</v>
      </c>
      <c r="W37" s="44" t="str">
        <f>IFERROR(
    IF(ISNUMBER(MATCH(TRIM(CLEAN(SUBSTITUTE(SUBSTITUTE(X37, CHAR(13), ""), CHAR(10), " "))), sizeList!A:A, 0)),
        INDEX(sizeList!B:B, MATCH(TRIM(CLEAN(SUBSTITUTE(SUBSTITUTE(X37, CHAR(13), ""), CHAR(10), " "))), sizeList!A:A, 0)),
        IF(ISNUMBER(MATCH(X37, sizeList!A:A, 0)),
            INDEX(sizeList!B:B, MATCH(X37, sizeList!A:A, 0)),
            IF(ISNUMBER(MATCH(TRIM(CLEAN(SUBSTITUTE(SUBSTITUTE(X37, CHAR(13), ""), CHAR(10), " "))), sizeList!B:B, 0)),
                INDEX(sizeList!B:B, MATCH(TRIM(CLEAN(SUBSTITUTE(SUBSTITUTE(X37, CHAR(13), ""), CHAR(10), " "))), sizeList!B:B, 0)),
                IF(ISNUMBER(MATCH(X37, sizeList!B:B, 0)),
                    INDEX(sizeList!B:B, MATCH(X37, sizeList!B:B, 0)),
                    "")
            )
        )
    ),
    ""
)</f>
        <v>41-36</v>
      </c>
      <c r="X37" s="6" t="s">
        <v>2947</v>
      </c>
      <c r="Y37" s="6" t="s">
        <v>44</v>
      </c>
      <c r="Z37" s="44" t="str">
        <f t="shared" si="7"/>
        <v>BLUE</v>
      </c>
      <c r="AA37" s="44" t="str">
        <f>IFERROR(
    IF(ISNUMBER(MATCH(TRIM(CLEAN(SUBSTITUTE(SUBSTITUTE(Y37, CHAR(13), ""), CHAR(10), " "))), colorList!A:A, 0)),
        INDEX(colorList!B:B, MATCH(TRIM(CLEAN(SUBSTITUTE(SUBSTITUTE(Y37, CHAR(13), ""), CHAR(10), " "))), colorList!A:A, 0)),
        IF(ISNUMBER(MATCH(Y37, colorList!A:A, 0)),
            INDEX(colorList!B:B, MATCH(Y37, colorList!A:A, 0)),
            IF(ISNUMBER(MATCH(TRIM(CLEAN(SUBSTITUTE(SUBSTITUTE(Y37, CHAR(13), ""), CHAR(10), " "))), colorList!B:B, 0)),
                INDEX(colorList!B:B, MATCH(TRIM(CLEAN(SUBSTITUTE(SUBSTITUTE(Y37, CHAR(13), ""), CHAR(10), " "))), colorList!B:B, 0)),
                IF(ISNUMBER(MATCH(Y37, colorList!B:B, 0)),
                    INDEX(colorList!B:B, MATCH(Y37, colorList!B:B, 0)),
                    "")
            )
        )
    ),
    ""
)</f>
        <v>kék</v>
      </c>
      <c r="AB37" s="44" t="str">
        <f>IF(Y37="", "", IFERROR(VLOOKUP(Y37, colorList!A:B,2,FALSE),""))</f>
        <v>kék</v>
      </c>
      <c r="AC37" s="6"/>
    </row>
    <row r="38" spans="1:29" ht="60" customHeight="1" x14ac:dyDescent="0.3">
      <c r="A38" s="19" t="s">
        <v>1593</v>
      </c>
      <c r="B38" s="83" t="s">
        <v>1593</v>
      </c>
      <c r="C38" s="44" t="str">
        <f t="shared" si="0"/>
        <v>Wrangler Texas férfi strech farmer</v>
      </c>
      <c r="D38" s="6" t="s">
        <v>1883</v>
      </c>
      <c r="E38" s="44" t="str">
        <f t="shared" si="1"/>
        <v>MEN'S JEANS TEXAS STRETCH WASH</v>
      </c>
      <c r="F38" s="19" t="s">
        <v>1735</v>
      </c>
      <c r="G38" s="44" t="str">
        <f t="shared" si="2"/>
        <v>Wrangler</v>
      </c>
      <c r="H38" s="6" t="s">
        <v>1858</v>
      </c>
      <c r="I38" s="51" t="str">
        <f t="shared" si="3"/>
        <v>Western felszerelés</v>
      </c>
      <c r="J38" s="19" t="s">
        <v>3008</v>
      </c>
      <c r="K38" s="51" t="str">
        <f t="shared" si="4"/>
        <v>Western lovasruházat</v>
      </c>
      <c r="L38" s="19" t="s">
        <v>2532</v>
      </c>
      <c r="M38" s="51" t="str">
        <f t="shared" si="8"/>
        <v>Farmer nadrágok</v>
      </c>
      <c r="N38" s="39" t="s">
        <v>2622</v>
      </c>
      <c r="O38" s="51" t="str">
        <f t="shared" si="6"/>
        <v/>
      </c>
      <c r="P38" s="39"/>
      <c r="Q38" s="37"/>
      <c r="R38" s="19" t="s">
        <v>2098</v>
      </c>
      <c r="S38" s="19">
        <v>100.5</v>
      </c>
      <c r="T38" s="65" t="s">
        <v>1931</v>
      </c>
      <c r="U38" s="37">
        <v>0.5</v>
      </c>
      <c r="V38" s="41">
        <v>0</v>
      </c>
      <c r="W38" s="44" t="str">
        <f>IFERROR(
    IF(ISNUMBER(MATCH(TRIM(CLEAN(SUBSTITUTE(SUBSTITUTE(X38, CHAR(13), ""), CHAR(10), " "))), sizeList!A:A, 0)),
        INDEX(sizeList!B:B, MATCH(TRIM(CLEAN(SUBSTITUTE(SUBSTITUTE(X38, CHAR(13), ""), CHAR(10), " "))), sizeList!A:A, 0)),
        IF(ISNUMBER(MATCH(X38, sizeList!A:A, 0)),
            INDEX(sizeList!B:B, MATCH(X38, sizeList!A:A, 0)),
            IF(ISNUMBER(MATCH(TRIM(CLEAN(SUBSTITUTE(SUBSTITUTE(X38, CHAR(13), ""), CHAR(10), " "))), sizeList!B:B, 0)),
                INDEX(sizeList!B:B, MATCH(TRIM(CLEAN(SUBSTITUTE(SUBSTITUTE(X38, CHAR(13), ""), CHAR(10), " "))), sizeList!B:B, 0)),
                IF(ISNUMBER(MATCH(X38, sizeList!B:B, 0)),
                    INDEX(sizeList!B:B, MATCH(X38, sizeList!B:B, 0)),
                    "")
            )
        )
    ),
    ""
)</f>
        <v>42-32</v>
      </c>
      <c r="X38" s="6" t="s">
        <v>2948</v>
      </c>
      <c r="Y38" s="6" t="s">
        <v>44</v>
      </c>
      <c r="Z38" s="44" t="str">
        <f t="shared" si="7"/>
        <v>BLUE</v>
      </c>
      <c r="AA38" s="44" t="str">
        <f>IFERROR(
    IF(ISNUMBER(MATCH(TRIM(CLEAN(SUBSTITUTE(SUBSTITUTE(Y38, CHAR(13), ""), CHAR(10), " "))), colorList!A:A, 0)),
        INDEX(colorList!B:B, MATCH(TRIM(CLEAN(SUBSTITUTE(SUBSTITUTE(Y38, CHAR(13), ""), CHAR(10), " "))), colorList!A:A, 0)),
        IF(ISNUMBER(MATCH(Y38, colorList!A:A, 0)),
            INDEX(colorList!B:B, MATCH(Y38, colorList!A:A, 0)),
            IF(ISNUMBER(MATCH(TRIM(CLEAN(SUBSTITUTE(SUBSTITUTE(Y38, CHAR(13), ""), CHAR(10), " "))), colorList!B:B, 0)),
                INDEX(colorList!B:B, MATCH(TRIM(CLEAN(SUBSTITUTE(SUBSTITUTE(Y38, CHAR(13), ""), CHAR(10), " "))), colorList!B:B, 0)),
                IF(ISNUMBER(MATCH(Y38, colorList!B:B, 0)),
                    INDEX(colorList!B:B, MATCH(Y38, colorList!B:B, 0)),
                    "")
            )
        )
    ),
    ""
)</f>
        <v>kék</v>
      </c>
      <c r="AB38" s="44" t="str">
        <f>IF(Y38="", "", IFERROR(VLOOKUP(Y38, colorList!A:B,2,FALSE),""))</f>
        <v>kék</v>
      </c>
      <c r="AC38" s="6"/>
    </row>
    <row r="39" spans="1:29" ht="60" customHeight="1" x14ac:dyDescent="0.3">
      <c r="A39" s="19" t="s">
        <v>1593</v>
      </c>
      <c r="B39" s="83" t="s">
        <v>1593</v>
      </c>
      <c r="C39" s="44" t="str">
        <f t="shared" si="0"/>
        <v>Wrangler Texas férfi strech farmer</v>
      </c>
      <c r="D39" s="6" t="s">
        <v>1883</v>
      </c>
      <c r="E39" s="44" t="str">
        <f t="shared" si="1"/>
        <v>MEN'S JEANS TEXAS STRETCH WASH</v>
      </c>
      <c r="F39" s="19" t="s">
        <v>1735</v>
      </c>
      <c r="G39" s="44" t="str">
        <f t="shared" si="2"/>
        <v>Wrangler</v>
      </c>
      <c r="H39" s="6" t="s">
        <v>1858</v>
      </c>
      <c r="I39" s="51" t="str">
        <f t="shared" si="3"/>
        <v>Western felszerelés</v>
      </c>
      <c r="J39" s="19" t="s">
        <v>3008</v>
      </c>
      <c r="K39" s="51" t="str">
        <f t="shared" si="4"/>
        <v>Western lovasruházat</v>
      </c>
      <c r="L39" s="19" t="s">
        <v>2532</v>
      </c>
      <c r="M39" s="51" t="str">
        <f t="shared" si="8"/>
        <v>Farmer nadrágok</v>
      </c>
      <c r="N39" s="39" t="s">
        <v>2622</v>
      </c>
      <c r="O39" s="51" t="str">
        <f t="shared" si="6"/>
        <v/>
      </c>
      <c r="P39" s="39"/>
      <c r="Q39" s="37"/>
      <c r="R39" s="19" t="s">
        <v>2099</v>
      </c>
      <c r="S39" s="19">
        <v>100.5</v>
      </c>
      <c r="T39" s="65" t="s">
        <v>1931</v>
      </c>
      <c r="U39" s="37">
        <v>0.5</v>
      </c>
      <c r="V39" s="41">
        <v>0</v>
      </c>
      <c r="W39" s="44" t="str">
        <f>IFERROR(
    IF(ISNUMBER(MATCH(TRIM(CLEAN(SUBSTITUTE(SUBSTITUTE(X39, CHAR(13), ""), CHAR(10), " "))), sizeList!A:A, 0)),
        INDEX(sizeList!B:B, MATCH(TRIM(CLEAN(SUBSTITUTE(SUBSTITUTE(X39, CHAR(13), ""), CHAR(10), " "))), sizeList!A:A, 0)),
        IF(ISNUMBER(MATCH(X39, sizeList!A:A, 0)),
            INDEX(sizeList!B:B, MATCH(X39, sizeList!A:A, 0)),
            IF(ISNUMBER(MATCH(TRIM(CLEAN(SUBSTITUTE(SUBSTITUTE(X39, CHAR(13), ""), CHAR(10), " "))), sizeList!B:B, 0)),
                INDEX(sizeList!B:B, MATCH(TRIM(CLEAN(SUBSTITUTE(SUBSTITUTE(X39, CHAR(13), ""), CHAR(10), " "))), sizeList!B:B, 0)),
                IF(ISNUMBER(MATCH(X39, sizeList!B:B, 0)),
                    INDEX(sizeList!B:B, MATCH(X39, sizeList!B:B, 0)),
                    "")
            )
        )
    ),
    ""
)</f>
        <v>42-34</v>
      </c>
      <c r="X39" s="6" t="s">
        <v>2949</v>
      </c>
      <c r="Y39" s="6" t="s">
        <v>44</v>
      </c>
      <c r="Z39" s="44" t="str">
        <f t="shared" si="7"/>
        <v>BLUE</v>
      </c>
      <c r="AA39" s="44" t="str">
        <f>IFERROR(
    IF(ISNUMBER(MATCH(TRIM(CLEAN(SUBSTITUTE(SUBSTITUTE(Y39, CHAR(13), ""), CHAR(10), " "))), colorList!A:A, 0)),
        INDEX(colorList!B:B, MATCH(TRIM(CLEAN(SUBSTITUTE(SUBSTITUTE(Y39, CHAR(13), ""), CHAR(10), " "))), colorList!A:A, 0)),
        IF(ISNUMBER(MATCH(Y39, colorList!A:A, 0)),
            INDEX(colorList!B:B, MATCH(Y39, colorList!A:A, 0)),
            IF(ISNUMBER(MATCH(TRIM(CLEAN(SUBSTITUTE(SUBSTITUTE(Y39, CHAR(13), ""), CHAR(10), " "))), colorList!B:B, 0)),
                INDEX(colorList!B:B, MATCH(TRIM(CLEAN(SUBSTITUTE(SUBSTITUTE(Y39, CHAR(13), ""), CHAR(10), " "))), colorList!B:B, 0)),
                IF(ISNUMBER(MATCH(Y39, colorList!B:B, 0)),
                    INDEX(colorList!B:B, MATCH(Y39, colorList!B:B, 0)),
                    "")
            )
        )
    ),
    ""
)</f>
        <v>kék</v>
      </c>
      <c r="AB39" s="44" t="str">
        <f>IF(Y39="", "", IFERROR(VLOOKUP(Y39, colorList!A:B,2,FALSE),""))</f>
        <v>kék</v>
      </c>
      <c r="AC39" s="6"/>
    </row>
    <row r="40" spans="1:29" ht="60" customHeight="1" x14ac:dyDescent="0.3">
      <c r="A40" s="19" t="s">
        <v>1593</v>
      </c>
      <c r="B40" s="19" t="s">
        <v>1593</v>
      </c>
      <c r="C40" s="44" t="str">
        <f t="shared" si="0"/>
        <v>Wrangler Texas férfi strech farmer</v>
      </c>
      <c r="D40" s="6" t="s">
        <v>1883</v>
      </c>
      <c r="E40" s="44" t="str">
        <f t="shared" si="1"/>
        <v>MEN'S JEANS TEXAS STRETCH WASH</v>
      </c>
      <c r="F40" s="19" t="s">
        <v>1735</v>
      </c>
      <c r="G40" s="44" t="str">
        <f t="shared" si="2"/>
        <v>Wrangler</v>
      </c>
      <c r="H40" s="6" t="s">
        <v>1858</v>
      </c>
      <c r="I40" s="51" t="str">
        <f t="shared" si="3"/>
        <v>Western felszerelés</v>
      </c>
      <c r="J40" s="19" t="s">
        <v>3008</v>
      </c>
      <c r="K40" s="51" t="str">
        <f t="shared" si="4"/>
        <v>Western lovasruházat</v>
      </c>
      <c r="L40" s="19" t="s">
        <v>2532</v>
      </c>
      <c r="M40" s="51" t="str">
        <f t="shared" si="8"/>
        <v>Farmer nadrágok</v>
      </c>
      <c r="N40" s="39" t="s">
        <v>2622</v>
      </c>
      <c r="O40" s="51" t="str">
        <f t="shared" si="6"/>
        <v/>
      </c>
      <c r="P40" s="39"/>
      <c r="Q40" s="37"/>
      <c r="R40" s="19" t="s">
        <v>2100</v>
      </c>
      <c r="S40" s="19">
        <v>100.5</v>
      </c>
      <c r="T40" s="65" t="s">
        <v>1931</v>
      </c>
      <c r="U40" s="37">
        <v>0.5</v>
      </c>
      <c r="V40" s="41">
        <v>0</v>
      </c>
      <c r="W40" s="44" t="str">
        <f>IFERROR(
    IF(ISNUMBER(MATCH(TRIM(CLEAN(SUBSTITUTE(SUBSTITUTE(X40, CHAR(13), ""), CHAR(10), " "))), sizeList!A:A, 0)),
        INDEX(sizeList!B:B, MATCH(TRIM(CLEAN(SUBSTITUTE(SUBSTITUTE(X40, CHAR(13), ""), CHAR(10), " "))), sizeList!A:A, 0)),
        IF(ISNUMBER(MATCH(X40, sizeList!A:A, 0)),
            INDEX(sizeList!B:B, MATCH(X40, sizeList!A:A, 0)),
            IF(ISNUMBER(MATCH(TRIM(CLEAN(SUBSTITUTE(SUBSTITUTE(X40, CHAR(13), ""), CHAR(10), " "))), sizeList!B:B, 0)),
                INDEX(sizeList!B:B, MATCH(TRIM(CLEAN(SUBSTITUTE(SUBSTITUTE(X40, CHAR(13), ""), CHAR(10), " "))), sizeList!B:B, 0)),
                IF(ISNUMBER(MATCH(X40, sizeList!B:B, 0)),
                    INDEX(sizeList!B:B, MATCH(X40, sizeList!B:B, 0)),
                    "")
            )
        )
    ),
    ""
)</f>
        <v>42-36</v>
      </c>
      <c r="X40" s="6" t="s">
        <v>2950</v>
      </c>
      <c r="Y40" s="6" t="s">
        <v>44</v>
      </c>
      <c r="Z40" s="44" t="str">
        <f t="shared" si="7"/>
        <v>BLUE</v>
      </c>
      <c r="AA40" s="44" t="str">
        <f>IFERROR(
    IF(ISNUMBER(MATCH(TRIM(CLEAN(SUBSTITUTE(SUBSTITUTE(Y40, CHAR(13), ""), CHAR(10), " "))), colorList!A:A, 0)),
        INDEX(colorList!B:B, MATCH(TRIM(CLEAN(SUBSTITUTE(SUBSTITUTE(Y40, CHAR(13), ""), CHAR(10), " "))), colorList!A:A, 0)),
        IF(ISNUMBER(MATCH(Y40, colorList!A:A, 0)),
            INDEX(colorList!B:B, MATCH(Y40, colorList!A:A, 0)),
            IF(ISNUMBER(MATCH(TRIM(CLEAN(SUBSTITUTE(SUBSTITUTE(Y40, CHAR(13), ""), CHAR(10), " "))), colorList!B:B, 0)),
                INDEX(colorList!B:B, MATCH(TRIM(CLEAN(SUBSTITUTE(SUBSTITUTE(Y40, CHAR(13), ""), CHAR(10), " "))), colorList!B:B, 0)),
                IF(ISNUMBER(MATCH(Y40, colorList!B:B, 0)),
                    INDEX(colorList!B:B, MATCH(Y40, colorList!B:B, 0)),
                    "")
            )
        )
    ),
    ""
)</f>
        <v>kék</v>
      </c>
      <c r="AB40" s="44" t="str">
        <f>IF(Y40="", "", IFERROR(VLOOKUP(Y40, colorList!A:B,2,FALSE),""))</f>
        <v>kék</v>
      </c>
      <c r="AC40" s="6"/>
    </row>
    <row r="41" spans="1:29" ht="60" customHeight="1" x14ac:dyDescent="0.3">
      <c r="A41" s="19" t="s">
        <v>1593</v>
      </c>
      <c r="B41" s="19" t="s">
        <v>1593</v>
      </c>
      <c r="C41" s="44" t="str">
        <f t="shared" si="0"/>
        <v>Wrangler Texas férfi strech farmer</v>
      </c>
      <c r="D41" s="6" t="s">
        <v>1883</v>
      </c>
      <c r="E41" s="44" t="str">
        <f t="shared" si="1"/>
        <v>MEN'S JEANS TEXAS STRETCH WASH</v>
      </c>
      <c r="F41" s="19" t="s">
        <v>1735</v>
      </c>
      <c r="G41" s="44" t="str">
        <f t="shared" si="2"/>
        <v>Wrangler</v>
      </c>
      <c r="H41" s="6" t="s">
        <v>1858</v>
      </c>
      <c r="I41" s="51" t="str">
        <f t="shared" si="3"/>
        <v>Western felszerelés</v>
      </c>
      <c r="J41" s="19" t="s">
        <v>3008</v>
      </c>
      <c r="K41" s="51" t="str">
        <f t="shared" si="4"/>
        <v>Western lovasruházat</v>
      </c>
      <c r="L41" s="19" t="s">
        <v>2532</v>
      </c>
      <c r="M41" s="51" t="str">
        <f t="shared" si="8"/>
        <v>Farmer nadrágok</v>
      </c>
      <c r="N41" s="39" t="s">
        <v>2622</v>
      </c>
      <c r="O41" s="51" t="str">
        <f t="shared" si="6"/>
        <v/>
      </c>
      <c r="P41" s="39"/>
      <c r="Q41" s="37"/>
      <c r="R41" s="19" t="s">
        <v>2101</v>
      </c>
      <c r="S41" s="19">
        <v>100.5</v>
      </c>
      <c r="T41" s="65" t="s">
        <v>1931</v>
      </c>
      <c r="U41" s="37">
        <v>0.5</v>
      </c>
      <c r="V41" s="41">
        <v>0</v>
      </c>
      <c r="W41" s="44" t="str">
        <f>IFERROR(
    IF(ISNUMBER(MATCH(TRIM(CLEAN(SUBSTITUTE(SUBSTITUTE(X41, CHAR(13), ""), CHAR(10), " "))), sizeList!A:A, 0)),
        INDEX(sizeList!B:B, MATCH(TRIM(CLEAN(SUBSTITUTE(SUBSTITUTE(X41, CHAR(13), ""), CHAR(10), " "))), sizeList!A:A, 0)),
        IF(ISNUMBER(MATCH(X41, sizeList!A:A, 0)),
            INDEX(sizeList!B:B, MATCH(X41, sizeList!A:A, 0)),
            IF(ISNUMBER(MATCH(TRIM(CLEAN(SUBSTITUTE(SUBSTITUTE(X41, CHAR(13), ""), CHAR(10), " "))), sizeList!B:B, 0)),
                INDEX(sizeList!B:B, MATCH(TRIM(CLEAN(SUBSTITUTE(SUBSTITUTE(X41, CHAR(13), ""), CHAR(10), " "))), sizeList!B:B, 0)),
                IF(ISNUMBER(MATCH(X41, sizeList!B:B, 0)),
                    INDEX(sizeList!B:B, MATCH(X41, sizeList!B:B, 0)),
                    "")
            )
        )
    ),
    ""
)</f>
        <v>43-32</v>
      </c>
      <c r="X41" s="6" t="s">
        <v>2951</v>
      </c>
      <c r="Y41" s="6" t="s">
        <v>44</v>
      </c>
      <c r="Z41" s="44" t="str">
        <f t="shared" si="7"/>
        <v>BLUE</v>
      </c>
      <c r="AA41" s="44" t="str">
        <f>IFERROR(
    IF(ISNUMBER(MATCH(TRIM(CLEAN(SUBSTITUTE(SUBSTITUTE(Y41, CHAR(13), ""), CHAR(10), " "))), colorList!A:A, 0)),
        INDEX(colorList!B:B, MATCH(TRIM(CLEAN(SUBSTITUTE(SUBSTITUTE(Y41, CHAR(13), ""), CHAR(10), " "))), colorList!A:A, 0)),
        IF(ISNUMBER(MATCH(Y41, colorList!A:A, 0)),
            INDEX(colorList!B:B, MATCH(Y41, colorList!A:A, 0)),
            IF(ISNUMBER(MATCH(TRIM(CLEAN(SUBSTITUTE(SUBSTITUTE(Y41, CHAR(13), ""), CHAR(10), " "))), colorList!B:B, 0)),
                INDEX(colorList!B:B, MATCH(TRIM(CLEAN(SUBSTITUTE(SUBSTITUTE(Y41, CHAR(13), ""), CHAR(10), " "))), colorList!B:B, 0)),
                IF(ISNUMBER(MATCH(Y41, colorList!B:B, 0)),
                    INDEX(colorList!B:B, MATCH(Y41, colorList!B:B, 0)),
                    "")
            )
        )
    ),
    ""
)</f>
        <v>kék</v>
      </c>
      <c r="AB41" s="44" t="str">
        <f>IF(Y41="", "", IFERROR(VLOOKUP(Y41, colorList!A:B,2,FALSE),""))</f>
        <v>kék</v>
      </c>
      <c r="AC41" s="6"/>
    </row>
    <row r="42" spans="1:29" ht="60" customHeight="1" x14ac:dyDescent="0.3">
      <c r="A42" s="19" t="s">
        <v>1593</v>
      </c>
      <c r="B42" s="83" t="s">
        <v>1593</v>
      </c>
      <c r="C42" s="44" t="str">
        <f t="shared" si="0"/>
        <v>Wrangler Texas férfi strech farmer</v>
      </c>
      <c r="D42" s="6" t="s">
        <v>1883</v>
      </c>
      <c r="E42" s="44" t="str">
        <f t="shared" si="1"/>
        <v>MEN'S JEANS TEXAS STRETCH WASH</v>
      </c>
      <c r="F42" s="19" t="s">
        <v>1735</v>
      </c>
      <c r="G42" s="44" t="str">
        <f t="shared" si="2"/>
        <v>Wrangler</v>
      </c>
      <c r="H42" s="6" t="s">
        <v>1858</v>
      </c>
      <c r="I42" s="51" t="str">
        <f t="shared" si="3"/>
        <v>Western felszerelés</v>
      </c>
      <c r="J42" s="19" t="s">
        <v>3008</v>
      </c>
      <c r="K42" s="51" t="str">
        <f t="shared" si="4"/>
        <v>Western lovasruházat</v>
      </c>
      <c r="L42" s="19" t="s">
        <v>2532</v>
      </c>
      <c r="M42" s="51" t="str">
        <f t="shared" si="8"/>
        <v>Farmer nadrágok</v>
      </c>
      <c r="N42" s="39" t="s">
        <v>2622</v>
      </c>
      <c r="O42" s="51" t="str">
        <f t="shared" si="6"/>
        <v/>
      </c>
      <c r="P42" s="39"/>
      <c r="Q42" s="37"/>
      <c r="R42" s="19" t="s">
        <v>2102</v>
      </c>
      <c r="S42" s="19">
        <v>100.5</v>
      </c>
      <c r="T42" s="65" t="s">
        <v>1931</v>
      </c>
      <c r="U42" s="37">
        <v>0.5</v>
      </c>
      <c r="V42" s="41">
        <v>0</v>
      </c>
      <c r="W42" s="44" t="str">
        <f>IFERROR(
    IF(ISNUMBER(MATCH(TRIM(CLEAN(SUBSTITUTE(SUBSTITUTE(X42, CHAR(13), ""), CHAR(10), " "))), sizeList!A:A, 0)),
        INDEX(sizeList!B:B, MATCH(TRIM(CLEAN(SUBSTITUTE(SUBSTITUTE(X42, CHAR(13), ""), CHAR(10), " "))), sizeList!A:A, 0)),
        IF(ISNUMBER(MATCH(X42, sizeList!A:A, 0)),
            INDEX(sizeList!B:B, MATCH(X42, sizeList!A:A, 0)),
            IF(ISNUMBER(MATCH(TRIM(CLEAN(SUBSTITUTE(SUBSTITUTE(X42, CHAR(13), ""), CHAR(10), " "))), sizeList!B:B, 0)),
                INDEX(sizeList!B:B, MATCH(TRIM(CLEAN(SUBSTITUTE(SUBSTITUTE(X42, CHAR(13), ""), CHAR(10), " "))), sizeList!B:B, 0)),
                IF(ISNUMBER(MATCH(X42, sizeList!B:B, 0)),
                    INDEX(sizeList!B:B, MATCH(X42, sizeList!B:B, 0)),
                    "")
            )
        )
    ),
    ""
)</f>
        <v>43-34</v>
      </c>
      <c r="X42" s="6" t="s">
        <v>2952</v>
      </c>
      <c r="Y42" s="6" t="s">
        <v>44</v>
      </c>
      <c r="Z42" s="44" t="str">
        <f t="shared" si="7"/>
        <v>BLUE</v>
      </c>
      <c r="AA42" s="44" t="str">
        <f>IFERROR(
    IF(ISNUMBER(MATCH(TRIM(CLEAN(SUBSTITUTE(SUBSTITUTE(Y42, CHAR(13), ""), CHAR(10), " "))), colorList!A:A, 0)),
        INDEX(colorList!B:B, MATCH(TRIM(CLEAN(SUBSTITUTE(SUBSTITUTE(Y42, CHAR(13), ""), CHAR(10), " "))), colorList!A:A, 0)),
        IF(ISNUMBER(MATCH(Y42, colorList!A:A, 0)),
            INDEX(colorList!B:B, MATCH(Y42, colorList!A:A, 0)),
            IF(ISNUMBER(MATCH(TRIM(CLEAN(SUBSTITUTE(SUBSTITUTE(Y42, CHAR(13), ""), CHAR(10), " "))), colorList!B:B, 0)),
                INDEX(colorList!B:B, MATCH(TRIM(CLEAN(SUBSTITUTE(SUBSTITUTE(Y42, CHAR(13), ""), CHAR(10), " "))), colorList!B:B, 0)),
                IF(ISNUMBER(MATCH(Y42, colorList!B:B, 0)),
                    INDEX(colorList!B:B, MATCH(Y42, colorList!B:B, 0)),
                    "")
            )
        )
    ),
    ""
)</f>
        <v>kék</v>
      </c>
      <c r="AB42" s="44" t="str">
        <f>IF(Y42="", "", IFERROR(VLOOKUP(Y42, colorList!A:B,2,FALSE),""))</f>
        <v>kék</v>
      </c>
      <c r="AC42" s="6"/>
    </row>
    <row r="43" spans="1:29" ht="60" customHeight="1" x14ac:dyDescent="0.3">
      <c r="A43" s="19" t="s">
        <v>1593</v>
      </c>
      <c r="B43" s="83" t="s">
        <v>1593</v>
      </c>
      <c r="C43" s="44" t="str">
        <f t="shared" si="0"/>
        <v>Wrangler Texas férfi strech farmer</v>
      </c>
      <c r="D43" s="6" t="s">
        <v>1883</v>
      </c>
      <c r="E43" s="44" t="str">
        <f t="shared" si="1"/>
        <v>MEN'S JEANS TEXAS STRETCH WASH</v>
      </c>
      <c r="F43" s="19" t="s">
        <v>1735</v>
      </c>
      <c r="G43" s="44" t="str">
        <f t="shared" si="2"/>
        <v>Wrangler</v>
      </c>
      <c r="H43" s="6" t="s">
        <v>1858</v>
      </c>
      <c r="I43" s="51" t="str">
        <f t="shared" si="3"/>
        <v>Western felszerelés</v>
      </c>
      <c r="J43" s="19" t="s">
        <v>3008</v>
      </c>
      <c r="K43" s="51" t="str">
        <f t="shared" si="4"/>
        <v>Western lovasruházat</v>
      </c>
      <c r="L43" s="19" t="s">
        <v>2532</v>
      </c>
      <c r="M43" s="51" t="str">
        <f t="shared" si="8"/>
        <v>Farmer nadrágok</v>
      </c>
      <c r="N43" s="39" t="s">
        <v>2622</v>
      </c>
      <c r="O43" s="51" t="str">
        <f t="shared" si="6"/>
        <v/>
      </c>
      <c r="P43" s="39"/>
      <c r="Q43" s="37"/>
      <c r="R43" s="19" t="s">
        <v>2103</v>
      </c>
      <c r="S43" s="19">
        <v>100.5</v>
      </c>
      <c r="T43" s="65" t="s">
        <v>1931</v>
      </c>
      <c r="U43" s="37">
        <v>0.5</v>
      </c>
      <c r="V43" s="41">
        <v>0</v>
      </c>
      <c r="W43" s="44" t="str">
        <f>IFERROR(
    IF(ISNUMBER(MATCH(TRIM(CLEAN(SUBSTITUTE(SUBSTITUTE(X43, CHAR(13), ""), CHAR(10), " "))), sizeList!A:A, 0)),
        INDEX(sizeList!B:B, MATCH(TRIM(CLEAN(SUBSTITUTE(SUBSTITUTE(X43, CHAR(13), ""), CHAR(10), " "))), sizeList!A:A, 0)),
        IF(ISNUMBER(MATCH(X43, sizeList!A:A, 0)),
            INDEX(sizeList!B:B, MATCH(X43, sizeList!A:A, 0)),
            IF(ISNUMBER(MATCH(TRIM(CLEAN(SUBSTITUTE(SUBSTITUTE(X43, CHAR(13), ""), CHAR(10), " "))), sizeList!B:B, 0)),
                INDEX(sizeList!B:B, MATCH(TRIM(CLEAN(SUBSTITUTE(SUBSTITUTE(X43, CHAR(13), ""), CHAR(10), " "))), sizeList!B:B, 0)),
                IF(ISNUMBER(MATCH(X43, sizeList!B:B, 0)),
                    INDEX(sizeList!B:B, MATCH(X43, sizeList!B:B, 0)),
                    "")
            )
        )
    ),
    ""
)</f>
        <v>43-36</v>
      </c>
      <c r="X43" s="6" t="s">
        <v>2953</v>
      </c>
      <c r="Y43" s="6" t="s">
        <v>44</v>
      </c>
      <c r="Z43" s="44" t="str">
        <f t="shared" si="7"/>
        <v>BLUE</v>
      </c>
      <c r="AA43" s="44" t="str">
        <f>IFERROR(
    IF(ISNUMBER(MATCH(TRIM(CLEAN(SUBSTITUTE(SUBSTITUTE(Y43, CHAR(13), ""), CHAR(10), " "))), colorList!A:A, 0)),
        INDEX(colorList!B:B, MATCH(TRIM(CLEAN(SUBSTITUTE(SUBSTITUTE(Y43, CHAR(13), ""), CHAR(10), " "))), colorList!A:A, 0)),
        IF(ISNUMBER(MATCH(Y43, colorList!A:A, 0)),
            INDEX(colorList!B:B, MATCH(Y43, colorList!A:A, 0)),
            IF(ISNUMBER(MATCH(TRIM(CLEAN(SUBSTITUTE(SUBSTITUTE(Y43, CHAR(13), ""), CHAR(10), " "))), colorList!B:B, 0)),
                INDEX(colorList!B:B, MATCH(TRIM(CLEAN(SUBSTITUTE(SUBSTITUTE(Y43, CHAR(13), ""), CHAR(10), " "))), colorList!B:B, 0)),
                IF(ISNUMBER(MATCH(Y43, colorList!B:B, 0)),
                    INDEX(colorList!B:B, MATCH(Y43, colorList!B:B, 0)),
                    "")
            )
        )
    ),
    ""
)</f>
        <v>kék</v>
      </c>
      <c r="AB43" s="44" t="str">
        <f>IF(Y43="", "", IFERROR(VLOOKUP(Y43, colorList!A:B,2,FALSE),""))</f>
        <v>kék</v>
      </c>
      <c r="AC43" s="6"/>
    </row>
    <row r="44" spans="1:29" ht="60" customHeight="1" x14ac:dyDescent="0.3">
      <c r="A44" s="19" t="s">
        <v>1593</v>
      </c>
      <c r="B44" s="83" t="s">
        <v>1593</v>
      </c>
      <c r="C44" s="44" t="str">
        <f t="shared" si="0"/>
        <v>Wrangler Texas férfi strech farmer</v>
      </c>
      <c r="D44" s="6" t="s">
        <v>1883</v>
      </c>
      <c r="E44" s="44" t="str">
        <f t="shared" si="1"/>
        <v>MEN'S JEANS TEXAS STRETCH WASH</v>
      </c>
      <c r="F44" s="19" t="s">
        <v>1735</v>
      </c>
      <c r="G44" s="44" t="str">
        <f t="shared" si="2"/>
        <v>Wrangler</v>
      </c>
      <c r="H44" s="6" t="s">
        <v>1858</v>
      </c>
      <c r="I44" s="51" t="str">
        <f t="shared" si="3"/>
        <v>Western felszerelés</v>
      </c>
      <c r="J44" s="19" t="s">
        <v>3008</v>
      </c>
      <c r="K44" s="51" t="str">
        <f t="shared" si="4"/>
        <v>Western lovasruházat</v>
      </c>
      <c r="L44" s="19" t="s">
        <v>2532</v>
      </c>
      <c r="M44" s="51" t="str">
        <f t="shared" si="8"/>
        <v>Farmer nadrágok</v>
      </c>
      <c r="N44" s="39" t="s">
        <v>2622</v>
      </c>
      <c r="O44" s="51" t="str">
        <f t="shared" si="6"/>
        <v/>
      </c>
      <c r="P44" s="39"/>
      <c r="Q44" s="37"/>
      <c r="R44" s="19" t="s">
        <v>2104</v>
      </c>
      <c r="S44" s="19">
        <v>100.5</v>
      </c>
      <c r="T44" s="65" t="s">
        <v>1931</v>
      </c>
      <c r="U44" s="37">
        <v>0.5</v>
      </c>
      <c r="V44" s="41">
        <v>0</v>
      </c>
      <c r="W44" s="44" t="str">
        <f>IFERROR(
    IF(ISNUMBER(MATCH(TRIM(CLEAN(SUBSTITUTE(SUBSTITUTE(X44, CHAR(13), ""), CHAR(10), " "))), sizeList!A:A, 0)),
        INDEX(sizeList!B:B, MATCH(TRIM(CLEAN(SUBSTITUTE(SUBSTITUTE(X44, CHAR(13), ""), CHAR(10), " "))), sizeList!A:A, 0)),
        IF(ISNUMBER(MATCH(X44, sizeList!A:A, 0)),
            INDEX(sizeList!B:B, MATCH(X44, sizeList!A:A, 0)),
            IF(ISNUMBER(MATCH(TRIM(CLEAN(SUBSTITUTE(SUBSTITUTE(X44, CHAR(13), ""), CHAR(10), " "))), sizeList!B:B, 0)),
                INDEX(sizeList!B:B, MATCH(TRIM(CLEAN(SUBSTITUTE(SUBSTITUTE(X44, CHAR(13), ""), CHAR(10), " "))), sizeList!B:B, 0)),
                IF(ISNUMBER(MATCH(X44, sizeList!B:B, 0)),
                    INDEX(sizeList!B:B, MATCH(X44, sizeList!B:B, 0)),
                    "")
            )
        )
    ),
    ""
)</f>
        <v>44-32</v>
      </c>
      <c r="X44" s="6" t="s">
        <v>2954</v>
      </c>
      <c r="Y44" s="6" t="s">
        <v>44</v>
      </c>
      <c r="Z44" s="44" t="str">
        <f t="shared" si="7"/>
        <v>BLUE</v>
      </c>
      <c r="AA44" s="44" t="str">
        <f>IFERROR(
    IF(ISNUMBER(MATCH(TRIM(CLEAN(SUBSTITUTE(SUBSTITUTE(Y44, CHAR(13), ""), CHAR(10), " "))), colorList!A:A, 0)),
        INDEX(colorList!B:B, MATCH(TRIM(CLEAN(SUBSTITUTE(SUBSTITUTE(Y44, CHAR(13), ""), CHAR(10), " "))), colorList!A:A, 0)),
        IF(ISNUMBER(MATCH(Y44, colorList!A:A, 0)),
            INDEX(colorList!B:B, MATCH(Y44, colorList!A:A, 0)),
            IF(ISNUMBER(MATCH(TRIM(CLEAN(SUBSTITUTE(SUBSTITUTE(Y44, CHAR(13), ""), CHAR(10), " "))), colorList!B:B, 0)),
                INDEX(colorList!B:B, MATCH(TRIM(CLEAN(SUBSTITUTE(SUBSTITUTE(Y44, CHAR(13), ""), CHAR(10), " "))), colorList!B:B, 0)),
                IF(ISNUMBER(MATCH(Y44, colorList!B:B, 0)),
                    INDEX(colorList!B:B, MATCH(Y44, colorList!B:B, 0)),
                    "")
            )
        )
    ),
    ""
)</f>
        <v>kék</v>
      </c>
      <c r="AB44" s="44" t="str">
        <f>IF(Y44="", "", IFERROR(VLOOKUP(Y44, colorList!A:B,2,FALSE),""))</f>
        <v>kék</v>
      </c>
      <c r="AC44" s="6"/>
    </row>
    <row r="45" spans="1:29" ht="60" customHeight="1" x14ac:dyDescent="0.3">
      <c r="A45" s="19" t="s">
        <v>1593</v>
      </c>
      <c r="B45" s="83" t="s">
        <v>1593</v>
      </c>
      <c r="C45" s="44" t="str">
        <f t="shared" si="0"/>
        <v>Wrangler Texas férfi strech farmer</v>
      </c>
      <c r="D45" s="6" t="s">
        <v>1883</v>
      </c>
      <c r="E45" s="44" t="str">
        <f t="shared" si="1"/>
        <v>MEN'S JEANS TEXAS STRETCH WASH</v>
      </c>
      <c r="F45" s="19" t="s">
        <v>1735</v>
      </c>
      <c r="G45" s="44" t="str">
        <f t="shared" si="2"/>
        <v>Wrangler</v>
      </c>
      <c r="H45" s="6" t="s">
        <v>1858</v>
      </c>
      <c r="I45" s="51" t="str">
        <f t="shared" si="3"/>
        <v>Western felszerelés</v>
      </c>
      <c r="J45" s="19" t="s">
        <v>3008</v>
      </c>
      <c r="K45" s="51" t="str">
        <f t="shared" si="4"/>
        <v>Western lovasruházat</v>
      </c>
      <c r="L45" s="19" t="s">
        <v>2532</v>
      </c>
      <c r="M45" s="51" t="str">
        <f t="shared" si="8"/>
        <v>Farmer nadrágok</v>
      </c>
      <c r="N45" s="39" t="s">
        <v>2622</v>
      </c>
      <c r="O45" s="51" t="str">
        <f t="shared" si="6"/>
        <v/>
      </c>
      <c r="P45" s="39"/>
      <c r="Q45" s="37"/>
      <c r="R45" s="19" t="s">
        <v>2105</v>
      </c>
      <c r="S45" s="19">
        <v>100.5</v>
      </c>
      <c r="T45" s="65" t="s">
        <v>1931</v>
      </c>
      <c r="U45" s="37">
        <v>0.5</v>
      </c>
      <c r="V45" s="41">
        <v>0</v>
      </c>
      <c r="W45" s="44" t="str">
        <f>IFERROR(
    IF(ISNUMBER(MATCH(TRIM(CLEAN(SUBSTITUTE(SUBSTITUTE(X45, CHAR(13), ""), CHAR(10), " "))), sizeList!A:A, 0)),
        INDEX(sizeList!B:B, MATCH(TRIM(CLEAN(SUBSTITUTE(SUBSTITUTE(X45, CHAR(13), ""), CHAR(10), " "))), sizeList!A:A, 0)),
        IF(ISNUMBER(MATCH(X45, sizeList!A:A, 0)),
            INDEX(sizeList!B:B, MATCH(X45, sizeList!A:A, 0)),
            IF(ISNUMBER(MATCH(TRIM(CLEAN(SUBSTITUTE(SUBSTITUTE(X45, CHAR(13), ""), CHAR(10), " "))), sizeList!B:B, 0)),
                INDEX(sizeList!B:B, MATCH(TRIM(CLEAN(SUBSTITUTE(SUBSTITUTE(X45, CHAR(13), ""), CHAR(10), " "))), sizeList!B:B, 0)),
                IF(ISNUMBER(MATCH(X45, sizeList!B:B, 0)),
                    INDEX(sizeList!B:B, MATCH(X45, sizeList!B:B, 0)),
                    "")
            )
        )
    ),
    ""
)</f>
        <v>44-34</v>
      </c>
      <c r="X45" s="6" t="s">
        <v>2955</v>
      </c>
      <c r="Y45" s="6" t="s">
        <v>44</v>
      </c>
      <c r="Z45" s="44" t="str">
        <f t="shared" si="7"/>
        <v>BLUE</v>
      </c>
      <c r="AA45" s="44" t="str">
        <f>IFERROR(
    IF(ISNUMBER(MATCH(TRIM(CLEAN(SUBSTITUTE(SUBSTITUTE(Y45, CHAR(13), ""), CHAR(10), " "))), colorList!A:A, 0)),
        INDEX(colorList!B:B, MATCH(TRIM(CLEAN(SUBSTITUTE(SUBSTITUTE(Y45, CHAR(13), ""), CHAR(10), " "))), colorList!A:A, 0)),
        IF(ISNUMBER(MATCH(Y45, colorList!A:A, 0)),
            INDEX(colorList!B:B, MATCH(Y45, colorList!A:A, 0)),
            IF(ISNUMBER(MATCH(TRIM(CLEAN(SUBSTITUTE(SUBSTITUTE(Y45, CHAR(13), ""), CHAR(10), " "))), colorList!B:B, 0)),
                INDEX(colorList!B:B, MATCH(TRIM(CLEAN(SUBSTITUTE(SUBSTITUTE(Y45, CHAR(13), ""), CHAR(10), " "))), colorList!B:B, 0)),
                IF(ISNUMBER(MATCH(Y45, colorList!B:B, 0)),
                    INDEX(colorList!B:B, MATCH(Y45, colorList!B:B, 0)),
                    "")
            )
        )
    ),
    ""
)</f>
        <v>kék</v>
      </c>
      <c r="AB45" s="44" t="str">
        <f>IF(Y45="", "", IFERROR(VLOOKUP(Y45, colorList!A:B,2,FALSE),""))</f>
        <v>kék</v>
      </c>
      <c r="AC45" s="6"/>
    </row>
    <row r="46" spans="1:29" ht="60" customHeight="1" x14ac:dyDescent="0.3">
      <c r="A46" s="19" t="s">
        <v>1593</v>
      </c>
      <c r="B46" s="19" t="s">
        <v>1593</v>
      </c>
      <c r="C46" s="44" t="str">
        <f t="shared" si="0"/>
        <v>Wrangler Texas férfi strech farmer</v>
      </c>
      <c r="D46" s="6" t="s">
        <v>1883</v>
      </c>
      <c r="E46" s="44" t="str">
        <f t="shared" si="1"/>
        <v>MEN'S JEANS TEXAS STRETCH WASH</v>
      </c>
      <c r="F46" s="19" t="s">
        <v>1735</v>
      </c>
      <c r="G46" s="44" t="str">
        <f t="shared" si="2"/>
        <v>Wrangler</v>
      </c>
      <c r="H46" s="6" t="s">
        <v>1858</v>
      </c>
      <c r="I46" s="51" t="str">
        <f t="shared" si="3"/>
        <v>Western felszerelés</v>
      </c>
      <c r="J46" s="19" t="s">
        <v>3008</v>
      </c>
      <c r="K46" s="51" t="str">
        <f t="shared" si="4"/>
        <v>Western lovasruházat</v>
      </c>
      <c r="L46" s="19" t="s">
        <v>2532</v>
      </c>
      <c r="M46" s="51" t="str">
        <f t="shared" si="8"/>
        <v>Farmer nadrágok</v>
      </c>
      <c r="N46" s="39" t="s">
        <v>2622</v>
      </c>
      <c r="O46" s="51" t="str">
        <f t="shared" si="6"/>
        <v/>
      </c>
      <c r="P46" s="39"/>
      <c r="Q46" s="37"/>
      <c r="R46" s="19" t="s">
        <v>2106</v>
      </c>
      <c r="S46" s="19">
        <v>100.5</v>
      </c>
      <c r="T46" s="65" t="s">
        <v>1931</v>
      </c>
      <c r="U46" s="37">
        <v>0.5</v>
      </c>
      <c r="V46" s="41">
        <v>0</v>
      </c>
      <c r="W46" s="44" t="str">
        <f>IFERROR(
    IF(ISNUMBER(MATCH(TRIM(CLEAN(SUBSTITUTE(SUBSTITUTE(X46, CHAR(13), ""), CHAR(10), " "))), sizeList!A:A, 0)),
        INDEX(sizeList!B:B, MATCH(TRIM(CLEAN(SUBSTITUTE(SUBSTITUTE(X46, CHAR(13), ""), CHAR(10), " "))), sizeList!A:A, 0)),
        IF(ISNUMBER(MATCH(X46, sizeList!A:A, 0)),
            INDEX(sizeList!B:B, MATCH(X46, sizeList!A:A, 0)),
            IF(ISNUMBER(MATCH(TRIM(CLEAN(SUBSTITUTE(SUBSTITUTE(X46, CHAR(13), ""), CHAR(10), " "))), sizeList!B:B, 0)),
                INDEX(sizeList!B:B, MATCH(TRIM(CLEAN(SUBSTITUTE(SUBSTITUTE(X46, CHAR(13), ""), CHAR(10), " "))), sizeList!B:B, 0)),
                IF(ISNUMBER(MATCH(X46, sizeList!B:B, 0)),
                    INDEX(sizeList!B:B, MATCH(X46, sizeList!B:B, 0)),
                    "")
            )
        )
    ),
    ""
)</f>
        <v>44-36</v>
      </c>
      <c r="X46" s="6" t="s">
        <v>2956</v>
      </c>
      <c r="Y46" s="6" t="s">
        <v>44</v>
      </c>
      <c r="Z46" s="44" t="str">
        <f t="shared" si="7"/>
        <v>BLUE</v>
      </c>
      <c r="AA46" s="44" t="str">
        <f>IFERROR(
    IF(ISNUMBER(MATCH(TRIM(CLEAN(SUBSTITUTE(SUBSTITUTE(Y46, CHAR(13), ""), CHAR(10), " "))), colorList!A:A, 0)),
        INDEX(colorList!B:B, MATCH(TRIM(CLEAN(SUBSTITUTE(SUBSTITUTE(Y46, CHAR(13), ""), CHAR(10), " "))), colorList!A:A, 0)),
        IF(ISNUMBER(MATCH(Y46, colorList!A:A, 0)),
            INDEX(colorList!B:B, MATCH(Y46, colorList!A:A, 0)),
            IF(ISNUMBER(MATCH(TRIM(CLEAN(SUBSTITUTE(SUBSTITUTE(Y46, CHAR(13), ""), CHAR(10), " "))), colorList!B:B, 0)),
                INDEX(colorList!B:B, MATCH(TRIM(CLEAN(SUBSTITUTE(SUBSTITUTE(Y46, CHAR(13), ""), CHAR(10), " "))), colorList!B:B, 0)),
                IF(ISNUMBER(MATCH(Y46, colorList!B:B, 0)),
                    INDEX(colorList!B:B, MATCH(Y46, colorList!B:B, 0)),
                    "")
            )
        )
    ),
    ""
)</f>
        <v>kék</v>
      </c>
      <c r="AB46" s="44" t="str">
        <f>IF(Y46="", "", IFERROR(VLOOKUP(Y46, colorList!A:B,2,FALSE),""))</f>
        <v>kék</v>
      </c>
      <c r="AC46" s="6"/>
    </row>
    <row r="47" spans="1:29" ht="60" customHeight="1" x14ac:dyDescent="0.3">
      <c r="A47" s="19" t="s">
        <v>1591</v>
      </c>
      <c r="B47" s="19" t="s">
        <v>1591</v>
      </c>
      <c r="C47" s="44" t="str">
        <f t="shared" si="0"/>
        <v>Wrangler egyenes szárú női farmer</v>
      </c>
      <c r="D47" s="6" t="s">
        <v>2628</v>
      </c>
      <c r="E47" s="44" t="str">
        <f t="shared" si="1"/>
        <v>JEANS WRANGLER STRAIGHT AIR BLUE</v>
      </c>
      <c r="F47" s="19" t="s">
        <v>1733</v>
      </c>
      <c r="G47" s="44" t="str">
        <f t="shared" si="2"/>
        <v>Wrangler</v>
      </c>
      <c r="H47" s="6" t="s">
        <v>1858</v>
      </c>
      <c r="I47" s="51" t="str">
        <f t="shared" si="3"/>
        <v>Western felszerelés</v>
      </c>
      <c r="J47" s="19" t="s">
        <v>3008</v>
      </c>
      <c r="K47" s="51" t="str">
        <f t="shared" si="4"/>
        <v>Western lovasruházat</v>
      </c>
      <c r="L47" s="19" t="s">
        <v>2532</v>
      </c>
      <c r="M47" s="51" t="str">
        <f t="shared" si="8"/>
        <v>Farmer nadrágok</v>
      </c>
      <c r="N47" s="39" t="s">
        <v>2622</v>
      </c>
      <c r="O47" s="51" t="str">
        <f t="shared" si="6"/>
        <v/>
      </c>
      <c r="P47" s="39"/>
      <c r="Q47" s="37"/>
      <c r="R47" s="19" t="s">
        <v>2003</v>
      </c>
      <c r="S47" s="19">
        <v>116.5</v>
      </c>
      <c r="T47" s="65" t="s">
        <v>1931</v>
      </c>
      <c r="U47" s="37">
        <v>0.5</v>
      </c>
      <c r="V47" s="41">
        <v>0</v>
      </c>
      <c r="W47" s="44" t="str">
        <f>IFERROR(
    IF(ISNUMBER(MATCH(TRIM(CLEAN(SUBSTITUTE(SUBSTITUTE(X47, CHAR(13), ""), CHAR(10), " "))), sizeList!A:A, 0)),
        INDEX(sizeList!B:B, MATCH(TRIM(CLEAN(SUBSTITUTE(SUBSTITUTE(X47, CHAR(13), ""), CHAR(10), " "))), sizeList!A:A, 0)),
        IF(ISNUMBER(MATCH(X47, sizeList!A:A, 0)),
            INDEX(sizeList!B:B, MATCH(X47, sizeList!A:A, 0)),
            IF(ISNUMBER(MATCH(TRIM(CLEAN(SUBSTITUTE(SUBSTITUTE(X47, CHAR(13), ""), CHAR(10), " "))), sizeList!B:B, 0)),
                INDEX(sizeList!B:B, MATCH(TRIM(CLEAN(SUBSTITUTE(SUBSTITUTE(X47, CHAR(13), ""), CHAR(10), " "))), sizeList!B:B, 0)),
                IF(ISNUMBER(MATCH(X47, sizeList!B:B, 0)),
                    INDEX(sizeList!B:B, MATCH(X47, sizeList!B:B, 0)),
                    "")
            )
        )
    ),
    ""
)</f>
        <v>24-32</v>
      </c>
      <c r="X47" s="6" t="s">
        <v>2957</v>
      </c>
      <c r="Y47" s="6" t="s">
        <v>661</v>
      </c>
      <c r="Z47" s="44" t="str">
        <f t="shared" si="7"/>
        <v>LIGHT BLUE</v>
      </c>
      <c r="AA47" s="44" t="str">
        <f>IFERROR(
    IF(ISNUMBER(MATCH(TRIM(CLEAN(SUBSTITUTE(SUBSTITUTE(Y47, CHAR(13), ""), CHAR(10), " "))), colorList!A:A, 0)),
        INDEX(colorList!B:B, MATCH(TRIM(CLEAN(SUBSTITUTE(SUBSTITUTE(Y47, CHAR(13), ""), CHAR(10), " "))), colorList!A:A, 0)),
        IF(ISNUMBER(MATCH(Y47, colorList!A:A, 0)),
            INDEX(colorList!B:B, MATCH(Y47, colorList!A:A, 0)),
            IF(ISNUMBER(MATCH(TRIM(CLEAN(SUBSTITUTE(SUBSTITUTE(Y47, CHAR(13), ""), CHAR(10), " "))), colorList!B:B, 0)),
                INDEX(colorList!B:B, MATCH(TRIM(CLEAN(SUBSTITUTE(SUBSTITUTE(Y47, CHAR(13), ""), CHAR(10), " "))), colorList!B:B, 0)),
                IF(ISNUMBER(MATCH(Y47, colorList!B:B, 0)),
                    INDEX(colorList!B:B, MATCH(Y47, colorList!B:B, 0)),
                    "")
            )
        )
    ),
    ""
)</f>
        <v>világos kék</v>
      </c>
      <c r="AB47" s="44" t="str">
        <f>IF(Y47="", "", IFERROR(VLOOKUP(Y47, colorList!A:B,2,FALSE),""))</f>
        <v>világos kék</v>
      </c>
      <c r="AC47" s="6"/>
    </row>
    <row r="48" spans="1:29" ht="60" customHeight="1" x14ac:dyDescent="0.3">
      <c r="A48" s="19" t="s">
        <v>1591</v>
      </c>
      <c r="B48" s="83" t="s">
        <v>1591</v>
      </c>
      <c r="C48" s="44" t="str">
        <f t="shared" si="0"/>
        <v>Wrangler egyenes szárú női farmer</v>
      </c>
      <c r="D48" s="6" t="s">
        <v>2628</v>
      </c>
      <c r="E48" s="44" t="str">
        <f t="shared" si="1"/>
        <v>JEANS WRANGLER STRAIGHT AIR BLUE</v>
      </c>
      <c r="F48" s="19" t="s">
        <v>1733</v>
      </c>
      <c r="G48" s="44" t="str">
        <f t="shared" si="2"/>
        <v>Wrangler</v>
      </c>
      <c r="H48" s="6" t="s">
        <v>1858</v>
      </c>
      <c r="I48" s="51" t="str">
        <f t="shared" si="3"/>
        <v>Western felszerelés</v>
      </c>
      <c r="J48" s="19" t="s">
        <v>3008</v>
      </c>
      <c r="K48" s="51" t="str">
        <f t="shared" si="4"/>
        <v>Western lovasruházat</v>
      </c>
      <c r="L48" s="19" t="s">
        <v>2532</v>
      </c>
      <c r="M48" s="51" t="str">
        <f t="shared" si="8"/>
        <v>Farmer nadrágok</v>
      </c>
      <c r="N48" s="39" t="s">
        <v>2622</v>
      </c>
      <c r="O48" s="51" t="str">
        <f t="shared" si="6"/>
        <v/>
      </c>
      <c r="P48" s="39"/>
      <c r="Q48" s="37"/>
      <c r="R48" s="19" t="s">
        <v>2004</v>
      </c>
      <c r="S48" s="19">
        <v>116.5</v>
      </c>
      <c r="T48" s="65" t="s">
        <v>1931</v>
      </c>
      <c r="U48" s="37">
        <v>0.5</v>
      </c>
      <c r="V48" s="41">
        <v>0</v>
      </c>
      <c r="W48" s="44" t="str">
        <f>IFERROR(
    IF(ISNUMBER(MATCH(TRIM(CLEAN(SUBSTITUTE(SUBSTITUTE(X48, CHAR(13), ""), CHAR(10), " "))), sizeList!A:A, 0)),
        INDEX(sizeList!B:B, MATCH(TRIM(CLEAN(SUBSTITUTE(SUBSTITUTE(X48, CHAR(13), ""), CHAR(10), " "))), sizeList!A:A, 0)),
        IF(ISNUMBER(MATCH(X48, sizeList!A:A, 0)),
            INDEX(sizeList!B:B, MATCH(X48, sizeList!A:A, 0)),
            IF(ISNUMBER(MATCH(TRIM(CLEAN(SUBSTITUTE(SUBSTITUTE(X48, CHAR(13), ""), CHAR(10), " "))), sizeList!B:B, 0)),
                INDEX(sizeList!B:B, MATCH(TRIM(CLEAN(SUBSTITUTE(SUBSTITUTE(X48, CHAR(13), ""), CHAR(10), " "))), sizeList!B:B, 0)),
                IF(ISNUMBER(MATCH(X48, sizeList!B:B, 0)),
                    INDEX(sizeList!B:B, MATCH(X48, sizeList!B:B, 0)),
                    "")
            )
        )
    ),
    ""
)</f>
        <v>24-34</v>
      </c>
      <c r="X48" s="6" t="s">
        <v>2958</v>
      </c>
      <c r="Y48" s="6" t="s">
        <v>661</v>
      </c>
      <c r="Z48" s="44" t="str">
        <f t="shared" si="7"/>
        <v>LIGHT BLUE</v>
      </c>
      <c r="AA48" s="44" t="str">
        <f>IFERROR(
    IF(ISNUMBER(MATCH(TRIM(CLEAN(SUBSTITUTE(SUBSTITUTE(Y48, CHAR(13), ""), CHAR(10), " "))), colorList!A:A, 0)),
        INDEX(colorList!B:B, MATCH(TRIM(CLEAN(SUBSTITUTE(SUBSTITUTE(Y48, CHAR(13), ""), CHAR(10), " "))), colorList!A:A, 0)),
        IF(ISNUMBER(MATCH(Y48, colorList!A:A, 0)),
            INDEX(colorList!B:B, MATCH(Y48, colorList!A:A, 0)),
            IF(ISNUMBER(MATCH(TRIM(CLEAN(SUBSTITUTE(SUBSTITUTE(Y48, CHAR(13), ""), CHAR(10), " "))), colorList!B:B, 0)),
                INDEX(colorList!B:B, MATCH(TRIM(CLEAN(SUBSTITUTE(SUBSTITUTE(Y48, CHAR(13), ""), CHAR(10), " "))), colorList!B:B, 0)),
                IF(ISNUMBER(MATCH(Y48, colorList!B:B, 0)),
                    INDEX(colorList!B:B, MATCH(Y48, colorList!B:B, 0)),
                    "")
            )
        )
    ),
    ""
)</f>
        <v>világos kék</v>
      </c>
      <c r="AB48" s="44" t="str">
        <f>IF(Y48="", "", IFERROR(VLOOKUP(Y48, colorList!A:B,2,FALSE),""))</f>
        <v>világos kék</v>
      </c>
      <c r="AC48" s="6"/>
    </row>
    <row r="49" spans="1:29" ht="60" customHeight="1" x14ac:dyDescent="0.3">
      <c r="A49" s="19" t="s">
        <v>1591</v>
      </c>
      <c r="B49" s="83" t="s">
        <v>1591</v>
      </c>
      <c r="C49" s="44" t="str">
        <f t="shared" si="0"/>
        <v>Wrangler egyenes szárú női farmer</v>
      </c>
      <c r="D49" s="6" t="s">
        <v>2628</v>
      </c>
      <c r="E49" s="44" t="str">
        <f t="shared" si="1"/>
        <v>JEANS WRANGLER STRAIGHT AIR BLUE</v>
      </c>
      <c r="F49" s="19" t="s">
        <v>1733</v>
      </c>
      <c r="G49" s="44" t="str">
        <f t="shared" si="2"/>
        <v>Wrangler</v>
      </c>
      <c r="H49" s="6" t="s">
        <v>1858</v>
      </c>
      <c r="I49" s="51" t="str">
        <f t="shared" si="3"/>
        <v>Western felszerelés</v>
      </c>
      <c r="J49" s="19" t="s">
        <v>3008</v>
      </c>
      <c r="K49" s="51" t="str">
        <f t="shared" si="4"/>
        <v>Western lovasruházat</v>
      </c>
      <c r="L49" s="19" t="s">
        <v>2532</v>
      </c>
      <c r="M49" s="51" t="str">
        <f t="shared" si="8"/>
        <v>Farmer nadrágok</v>
      </c>
      <c r="N49" s="39" t="s">
        <v>2622</v>
      </c>
      <c r="O49" s="51" t="str">
        <f t="shared" si="6"/>
        <v/>
      </c>
      <c r="P49" s="39"/>
      <c r="Q49" s="37"/>
      <c r="R49" s="19" t="s">
        <v>2005</v>
      </c>
      <c r="S49" s="19">
        <v>116.5</v>
      </c>
      <c r="T49" s="65" t="s">
        <v>1931</v>
      </c>
      <c r="U49" s="37">
        <v>0.5</v>
      </c>
      <c r="V49" s="41">
        <v>0</v>
      </c>
      <c r="W49" s="44" t="str">
        <f>IFERROR(
    IF(ISNUMBER(MATCH(TRIM(CLEAN(SUBSTITUTE(SUBSTITUTE(X49, CHAR(13), ""), CHAR(10), " "))), sizeList!A:A, 0)),
        INDEX(sizeList!B:B, MATCH(TRIM(CLEAN(SUBSTITUTE(SUBSTITUTE(X49, CHAR(13), ""), CHAR(10), " "))), sizeList!A:A, 0)),
        IF(ISNUMBER(MATCH(X49, sizeList!A:A, 0)),
            INDEX(sizeList!B:B, MATCH(X49, sizeList!A:A, 0)),
            IF(ISNUMBER(MATCH(TRIM(CLEAN(SUBSTITUTE(SUBSTITUTE(X49, CHAR(13), ""), CHAR(10), " "))), sizeList!B:B, 0)),
                INDEX(sizeList!B:B, MATCH(TRIM(CLEAN(SUBSTITUTE(SUBSTITUTE(X49, CHAR(13), ""), CHAR(10), " "))), sizeList!B:B, 0)),
                IF(ISNUMBER(MATCH(X49, sizeList!B:B, 0)),
                    INDEX(sizeList!B:B, MATCH(X49, sizeList!B:B, 0)),
                    "")
            )
        )
    ),
    ""
)</f>
        <v>25-32</v>
      </c>
      <c r="X49" s="6" t="s">
        <v>2959</v>
      </c>
      <c r="Y49" s="6" t="s">
        <v>661</v>
      </c>
      <c r="Z49" s="44" t="str">
        <f t="shared" si="7"/>
        <v>LIGHT BLUE</v>
      </c>
      <c r="AA49" s="44" t="str">
        <f>IFERROR(
    IF(ISNUMBER(MATCH(TRIM(CLEAN(SUBSTITUTE(SUBSTITUTE(Y49, CHAR(13), ""), CHAR(10), " "))), colorList!A:A, 0)),
        INDEX(colorList!B:B, MATCH(TRIM(CLEAN(SUBSTITUTE(SUBSTITUTE(Y49, CHAR(13), ""), CHAR(10), " "))), colorList!A:A, 0)),
        IF(ISNUMBER(MATCH(Y49, colorList!A:A, 0)),
            INDEX(colorList!B:B, MATCH(Y49, colorList!A:A, 0)),
            IF(ISNUMBER(MATCH(TRIM(CLEAN(SUBSTITUTE(SUBSTITUTE(Y49, CHAR(13), ""), CHAR(10), " "))), colorList!B:B, 0)),
                INDEX(colorList!B:B, MATCH(TRIM(CLEAN(SUBSTITUTE(SUBSTITUTE(Y49, CHAR(13), ""), CHAR(10), " "))), colorList!B:B, 0)),
                IF(ISNUMBER(MATCH(Y49, colorList!B:B, 0)),
                    INDEX(colorList!B:B, MATCH(Y49, colorList!B:B, 0)),
                    "")
            )
        )
    ),
    ""
)</f>
        <v>világos kék</v>
      </c>
      <c r="AB49" s="44" t="str">
        <f>IF(Y49="", "", IFERROR(VLOOKUP(Y49, colorList!A:B,2,FALSE),""))</f>
        <v>világos kék</v>
      </c>
      <c r="AC49" s="6"/>
    </row>
    <row r="50" spans="1:29" ht="60" customHeight="1" x14ac:dyDescent="0.3">
      <c r="A50" s="19" t="s">
        <v>1591</v>
      </c>
      <c r="B50" s="19" t="s">
        <v>1591</v>
      </c>
      <c r="C50" s="44" t="str">
        <f t="shared" si="0"/>
        <v>Wrangler egyenes szárú női farmer</v>
      </c>
      <c r="D50" s="6" t="s">
        <v>2628</v>
      </c>
      <c r="E50" s="44" t="str">
        <f t="shared" si="1"/>
        <v>JEANS WRANGLER STRAIGHT AIR BLUE</v>
      </c>
      <c r="F50" s="19" t="s">
        <v>1733</v>
      </c>
      <c r="G50" s="44" t="str">
        <f t="shared" si="2"/>
        <v>Wrangler</v>
      </c>
      <c r="H50" s="6" t="s">
        <v>1858</v>
      </c>
      <c r="I50" s="51" t="str">
        <f t="shared" si="3"/>
        <v>Western felszerelés</v>
      </c>
      <c r="J50" s="19" t="s">
        <v>3008</v>
      </c>
      <c r="K50" s="51" t="str">
        <f t="shared" si="4"/>
        <v>Western lovasruházat</v>
      </c>
      <c r="L50" s="19" t="s">
        <v>2532</v>
      </c>
      <c r="M50" s="51" t="str">
        <f t="shared" si="8"/>
        <v>Farmer nadrágok</v>
      </c>
      <c r="N50" s="39" t="s">
        <v>2622</v>
      </c>
      <c r="O50" s="51" t="str">
        <f t="shared" si="6"/>
        <v/>
      </c>
      <c r="P50" s="39"/>
      <c r="Q50" s="37"/>
      <c r="R50" s="19" t="s">
        <v>2006</v>
      </c>
      <c r="S50" s="19">
        <v>116.5</v>
      </c>
      <c r="T50" s="65" t="s">
        <v>1931</v>
      </c>
      <c r="U50" s="37">
        <v>0.5</v>
      </c>
      <c r="V50" s="41">
        <v>0</v>
      </c>
      <c r="W50" s="44" t="str">
        <f>IFERROR(
    IF(ISNUMBER(MATCH(TRIM(CLEAN(SUBSTITUTE(SUBSTITUTE(X50, CHAR(13), ""), CHAR(10), " "))), sizeList!A:A, 0)),
        INDEX(sizeList!B:B, MATCH(TRIM(CLEAN(SUBSTITUTE(SUBSTITUTE(X50, CHAR(13), ""), CHAR(10), " "))), sizeList!A:A, 0)),
        IF(ISNUMBER(MATCH(X50, sizeList!A:A, 0)),
            INDEX(sizeList!B:B, MATCH(X50, sizeList!A:A, 0)),
            IF(ISNUMBER(MATCH(TRIM(CLEAN(SUBSTITUTE(SUBSTITUTE(X50, CHAR(13), ""), CHAR(10), " "))), sizeList!B:B, 0)),
                INDEX(sizeList!B:B, MATCH(TRIM(CLEAN(SUBSTITUTE(SUBSTITUTE(X50, CHAR(13), ""), CHAR(10), " "))), sizeList!B:B, 0)),
                IF(ISNUMBER(MATCH(X50, sizeList!B:B, 0)),
                    INDEX(sizeList!B:B, MATCH(X50, sizeList!B:B, 0)),
                    "")
            )
        )
    ),
    ""
)</f>
        <v>25-34</v>
      </c>
      <c r="X50" s="6" t="s">
        <v>2960</v>
      </c>
      <c r="Y50" s="6" t="s">
        <v>661</v>
      </c>
      <c r="Z50" s="44" t="str">
        <f t="shared" si="7"/>
        <v>LIGHT BLUE</v>
      </c>
      <c r="AA50" s="44" t="str">
        <f>IFERROR(
    IF(ISNUMBER(MATCH(TRIM(CLEAN(SUBSTITUTE(SUBSTITUTE(Y50, CHAR(13), ""), CHAR(10), " "))), colorList!A:A, 0)),
        INDEX(colorList!B:B, MATCH(TRIM(CLEAN(SUBSTITUTE(SUBSTITUTE(Y50, CHAR(13), ""), CHAR(10), " "))), colorList!A:A, 0)),
        IF(ISNUMBER(MATCH(Y50, colorList!A:A, 0)),
            INDEX(colorList!B:B, MATCH(Y50, colorList!A:A, 0)),
            IF(ISNUMBER(MATCH(TRIM(CLEAN(SUBSTITUTE(SUBSTITUTE(Y50, CHAR(13), ""), CHAR(10), " "))), colorList!B:B, 0)),
                INDEX(colorList!B:B, MATCH(TRIM(CLEAN(SUBSTITUTE(SUBSTITUTE(Y50, CHAR(13), ""), CHAR(10), " "))), colorList!B:B, 0)),
                IF(ISNUMBER(MATCH(Y50, colorList!B:B, 0)),
                    INDEX(colorList!B:B, MATCH(Y50, colorList!B:B, 0)),
                    "")
            )
        )
    ),
    ""
)</f>
        <v>világos kék</v>
      </c>
      <c r="AB50" s="44" t="str">
        <f>IF(Y50="", "", IFERROR(VLOOKUP(Y50, colorList!A:B,2,FALSE),""))</f>
        <v>világos kék</v>
      </c>
      <c r="AC50" s="6"/>
    </row>
    <row r="51" spans="1:29" ht="60" customHeight="1" x14ac:dyDescent="0.3">
      <c r="A51" s="19" t="s">
        <v>1591</v>
      </c>
      <c r="B51" s="19" t="s">
        <v>1591</v>
      </c>
      <c r="C51" s="44" t="str">
        <f t="shared" si="0"/>
        <v>Wrangler egyenes szárú női farmer</v>
      </c>
      <c r="D51" s="6" t="s">
        <v>2628</v>
      </c>
      <c r="E51" s="44" t="str">
        <f t="shared" si="1"/>
        <v>JEANS WRANGLER STRAIGHT AIR BLUE</v>
      </c>
      <c r="F51" s="19" t="s">
        <v>1733</v>
      </c>
      <c r="G51" s="44" t="str">
        <f t="shared" si="2"/>
        <v>Wrangler</v>
      </c>
      <c r="H51" s="6" t="s">
        <v>1858</v>
      </c>
      <c r="I51" s="51" t="str">
        <f t="shared" si="3"/>
        <v>Western felszerelés</v>
      </c>
      <c r="J51" s="19" t="s">
        <v>3008</v>
      </c>
      <c r="K51" s="51" t="str">
        <f t="shared" si="4"/>
        <v>Western lovasruházat</v>
      </c>
      <c r="L51" s="19" t="s">
        <v>2532</v>
      </c>
      <c r="M51" s="51" t="str">
        <f t="shared" si="8"/>
        <v>Farmer nadrágok</v>
      </c>
      <c r="N51" s="39" t="s">
        <v>2622</v>
      </c>
      <c r="O51" s="51" t="str">
        <f t="shared" si="6"/>
        <v/>
      </c>
      <c r="P51" s="39"/>
      <c r="Q51" s="37"/>
      <c r="R51" s="19" t="s">
        <v>2007</v>
      </c>
      <c r="S51" s="19">
        <v>116.5</v>
      </c>
      <c r="T51" s="65" t="s">
        <v>1931</v>
      </c>
      <c r="U51" s="37">
        <v>0.5</v>
      </c>
      <c r="V51" s="41">
        <v>0</v>
      </c>
      <c r="W51" s="44" t="str">
        <f>IFERROR(
    IF(ISNUMBER(MATCH(TRIM(CLEAN(SUBSTITUTE(SUBSTITUTE(X51, CHAR(13), ""), CHAR(10), " "))), sizeList!A:A, 0)),
        INDEX(sizeList!B:B, MATCH(TRIM(CLEAN(SUBSTITUTE(SUBSTITUTE(X51, CHAR(13), ""), CHAR(10), " "))), sizeList!A:A, 0)),
        IF(ISNUMBER(MATCH(X51, sizeList!A:A, 0)),
            INDEX(sizeList!B:B, MATCH(X51, sizeList!A:A, 0)),
            IF(ISNUMBER(MATCH(TRIM(CLEAN(SUBSTITUTE(SUBSTITUTE(X51, CHAR(13), ""), CHAR(10), " "))), sizeList!B:B, 0)),
                INDEX(sizeList!B:B, MATCH(TRIM(CLEAN(SUBSTITUTE(SUBSTITUTE(X51, CHAR(13), ""), CHAR(10), " "))), sizeList!B:B, 0)),
                IF(ISNUMBER(MATCH(X51, sizeList!B:B, 0)),
                    INDEX(sizeList!B:B, MATCH(X51, sizeList!B:B, 0)),
                    "")
            )
        )
    ),
    ""
)</f>
        <v>26-32</v>
      </c>
      <c r="X51" s="6" t="s">
        <v>2961</v>
      </c>
      <c r="Y51" s="6" t="s">
        <v>661</v>
      </c>
      <c r="Z51" s="44" t="str">
        <f t="shared" si="7"/>
        <v>LIGHT BLUE</v>
      </c>
      <c r="AA51" s="44" t="str">
        <f>IFERROR(
    IF(ISNUMBER(MATCH(TRIM(CLEAN(SUBSTITUTE(SUBSTITUTE(Y51, CHAR(13), ""), CHAR(10), " "))), colorList!A:A, 0)),
        INDEX(colorList!B:B, MATCH(TRIM(CLEAN(SUBSTITUTE(SUBSTITUTE(Y51, CHAR(13), ""), CHAR(10), " "))), colorList!A:A, 0)),
        IF(ISNUMBER(MATCH(Y51, colorList!A:A, 0)),
            INDEX(colorList!B:B, MATCH(Y51, colorList!A:A, 0)),
            IF(ISNUMBER(MATCH(TRIM(CLEAN(SUBSTITUTE(SUBSTITUTE(Y51, CHAR(13), ""), CHAR(10), " "))), colorList!B:B, 0)),
                INDEX(colorList!B:B, MATCH(TRIM(CLEAN(SUBSTITUTE(SUBSTITUTE(Y51, CHAR(13), ""), CHAR(10), " "))), colorList!B:B, 0)),
                IF(ISNUMBER(MATCH(Y51, colorList!B:B, 0)),
                    INDEX(colorList!B:B, MATCH(Y51, colorList!B:B, 0)),
                    "")
            )
        )
    ),
    ""
)</f>
        <v>világos kék</v>
      </c>
      <c r="AB51" s="44" t="str">
        <f>IF(Y51="", "", IFERROR(VLOOKUP(Y51, colorList!A:B,2,FALSE),""))</f>
        <v>világos kék</v>
      </c>
      <c r="AC51" s="6"/>
    </row>
    <row r="52" spans="1:29" ht="60" customHeight="1" x14ac:dyDescent="0.3">
      <c r="A52" s="19" t="s">
        <v>1591</v>
      </c>
      <c r="B52" s="83" t="s">
        <v>1591</v>
      </c>
      <c r="C52" s="44" t="str">
        <f t="shared" si="0"/>
        <v>Wrangler egyenes szárú női farmer</v>
      </c>
      <c r="D52" s="6" t="s">
        <v>2628</v>
      </c>
      <c r="E52" s="44" t="str">
        <f t="shared" si="1"/>
        <v>JEANS WRANGLER STRAIGHT AIR BLUE</v>
      </c>
      <c r="F52" s="19" t="s">
        <v>1733</v>
      </c>
      <c r="G52" s="44" t="str">
        <f t="shared" si="2"/>
        <v>Wrangler</v>
      </c>
      <c r="H52" s="6" t="s">
        <v>1858</v>
      </c>
      <c r="I52" s="51" t="str">
        <f t="shared" si="3"/>
        <v>Western felszerelés</v>
      </c>
      <c r="J52" s="19" t="s">
        <v>3008</v>
      </c>
      <c r="K52" s="51" t="str">
        <f t="shared" si="4"/>
        <v>Western lovasruházat</v>
      </c>
      <c r="L52" s="19" t="s">
        <v>2532</v>
      </c>
      <c r="M52" s="51" t="str">
        <f t="shared" si="8"/>
        <v>Farmer nadrágok</v>
      </c>
      <c r="N52" s="39" t="s">
        <v>2622</v>
      </c>
      <c r="O52" s="51" t="str">
        <f t="shared" si="6"/>
        <v/>
      </c>
      <c r="P52" s="39"/>
      <c r="Q52" s="37"/>
      <c r="R52" s="19" t="s">
        <v>2008</v>
      </c>
      <c r="S52" s="19">
        <v>116.5</v>
      </c>
      <c r="T52" s="65" t="s">
        <v>1931</v>
      </c>
      <c r="U52" s="37">
        <v>0.5</v>
      </c>
      <c r="V52" s="41">
        <v>0</v>
      </c>
      <c r="W52" s="44" t="str">
        <f>IFERROR(
    IF(ISNUMBER(MATCH(TRIM(CLEAN(SUBSTITUTE(SUBSTITUTE(X52, CHAR(13), ""), CHAR(10), " "))), sizeList!A:A, 0)),
        INDEX(sizeList!B:B, MATCH(TRIM(CLEAN(SUBSTITUTE(SUBSTITUTE(X52, CHAR(13), ""), CHAR(10), " "))), sizeList!A:A, 0)),
        IF(ISNUMBER(MATCH(X52, sizeList!A:A, 0)),
            INDEX(sizeList!B:B, MATCH(X52, sizeList!A:A, 0)),
            IF(ISNUMBER(MATCH(TRIM(CLEAN(SUBSTITUTE(SUBSTITUTE(X52, CHAR(13), ""), CHAR(10), " "))), sizeList!B:B, 0)),
                INDEX(sizeList!B:B, MATCH(TRIM(CLEAN(SUBSTITUTE(SUBSTITUTE(X52, CHAR(13), ""), CHAR(10), " "))), sizeList!B:B, 0)),
                IF(ISNUMBER(MATCH(X52, sizeList!B:B, 0)),
                    INDEX(sizeList!B:B, MATCH(X52, sizeList!B:B, 0)),
                    "")
            )
        )
    ),
    ""
)</f>
        <v>26-34</v>
      </c>
      <c r="X52" s="6" t="s">
        <v>2962</v>
      </c>
      <c r="Y52" s="6" t="s">
        <v>661</v>
      </c>
      <c r="Z52" s="44" t="str">
        <f t="shared" si="7"/>
        <v>LIGHT BLUE</v>
      </c>
      <c r="AA52" s="44" t="str">
        <f>IFERROR(
    IF(ISNUMBER(MATCH(TRIM(CLEAN(SUBSTITUTE(SUBSTITUTE(Y52, CHAR(13), ""), CHAR(10), " "))), colorList!A:A, 0)),
        INDEX(colorList!B:B, MATCH(TRIM(CLEAN(SUBSTITUTE(SUBSTITUTE(Y52, CHAR(13), ""), CHAR(10), " "))), colorList!A:A, 0)),
        IF(ISNUMBER(MATCH(Y52, colorList!A:A, 0)),
            INDEX(colorList!B:B, MATCH(Y52, colorList!A:A, 0)),
            IF(ISNUMBER(MATCH(TRIM(CLEAN(SUBSTITUTE(SUBSTITUTE(Y52, CHAR(13), ""), CHAR(10), " "))), colorList!B:B, 0)),
                INDEX(colorList!B:B, MATCH(TRIM(CLEAN(SUBSTITUTE(SUBSTITUTE(Y52, CHAR(13), ""), CHAR(10), " "))), colorList!B:B, 0)),
                IF(ISNUMBER(MATCH(Y52, colorList!B:B, 0)),
                    INDEX(colorList!B:B, MATCH(Y52, colorList!B:B, 0)),
                    "")
            )
        )
    ),
    ""
)</f>
        <v>világos kék</v>
      </c>
      <c r="AB52" s="44" t="str">
        <f>IF(Y52="", "", IFERROR(VLOOKUP(Y52, colorList!A:B,2,FALSE),""))</f>
        <v>világos kék</v>
      </c>
      <c r="AC52" s="6"/>
    </row>
    <row r="53" spans="1:29" ht="60" customHeight="1" x14ac:dyDescent="0.3">
      <c r="A53" s="19" t="s">
        <v>1591</v>
      </c>
      <c r="B53" s="83" t="s">
        <v>1591</v>
      </c>
      <c r="C53" s="44" t="str">
        <f t="shared" si="0"/>
        <v>Wrangler egyenes szárú női farmer</v>
      </c>
      <c r="D53" s="6" t="s">
        <v>2628</v>
      </c>
      <c r="E53" s="44" t="str">
        <f t="shared" si="1"/>
        <v>JEANS WRANGLER STRAIGHT AIR BLUE</v>
      </c>
      <c r="F53" s="19" t="s">
        <v>1733</v>
      </c>
      <c r="G53" s="44" t="str">
        <f t="shared" si="2"/>
        <v>Wrangler</v>
      </c>
      <c r="H53" s="6" t="s">
        <v>1858</v>
      </c>
      <c r="I53" s="51" t="str">
        <f t="shared" si="3"/>
        <v>Western felszerelés</v>
      </c>
      <c r="J53" s="19" t="s">
        <v>3008</v>
      </c>
      <c r="K53" s="51" t="str">
        <f t="shared" si="4"/>
        <v>Western lovasruházat</v>
      </c>
      <c r="L53" s="19" t="s">
        <v>2532</v>
      </c>
      <c r="M53" s="51" t="str">
        <f t="shared" si="8"/>
        <v>Farmer nadrágok</v>
      </c>
      <c r="N53" s="39" t="s">
        <v>2622</v>
      </c>
      <c r="O53" s="51" t="str">
        <f t="shared" si="6"/>
        <v/>
      </c>
      <c r="P53" s="39"/>
      <c r="Q53" s="37"/>
      <c r="R53" s="19" t="s">
        <v>2009</v>
      </c>
      <c r="S53" s="19">
        <v>116.5</v>
      </c>
      <c r="T53" s="65" t="s">
        <v>1931</v>
      </c>
      <c r="U53" s="37">
        <v>0.5</v>
      </c>
      <c r="V53" s="41">
        <v>0</v>
      </c>
      <c r="W53" s="44" t="str">
        <f>IFERROR(
    IF(ISNUMBER(MATCH(TRIM(CLEAN(SUBSTITUTE(SUBSTITUTE(X53, CHAR(13), ""), CHAR(10), " "))), sizeList!A:A, 0)),
        INDEX(sizeList!B:B, MATCH(TRIM(CLEAN(SUBSTITUTE(SUBSTITUTE(X53, CHAR(13), ""), CHAR(10), " "))), sizeList!A:A, 0)),
        IF(ISNUMBER(MATCH(X53, sizeList!A:A, 0)),
            INDEX(sizeList!B:B, MATCH(X53, sizeList!A:A, 0)),
            IF(ISNUMBER(MATCH(TRIM(CLEAN(SUBSTITUTE(SUBSTITUTE(X53, CHAR(13), ""), CHAR(10), " "))), sizeList!B:B, 0)),
                INDEX(sizeList!B:B, MATCH(TRIM(CLEAN(SUBSTITUTE(SUBSTITUTE(X53, CHAR(13), ""), CHAR(10), " "))), sizeList!B:B, 0)),
                IF(ISNUMBER(MATCH(X53, sizeList!B:B, 0)),
                    INDEX(sizeList!B:B, MATCH(X53, sizeList!B:B, 0)),
                    "")
            )
        )
    ),
    ""
)</f>
        <v>27-32</v>
      </c>
      <c r="X53" s="6" t="s">
        <v>2963</v>
      </c>
      <c r="Y53" s="6" t="s">
        <v>661</v>
      </c>
      <c r="Z53" s="44" t="str">
        <f t="shared" si="7"/>
        <v>LIGHT BLUE</v>
      </c>
      <c r="AA53" s="44" t="str">
        <f>IFERROR(
    IF(ISNUMBER(MATCH(TRIM(CLEAN(SUBSTITUTE(SUBSTITUTE(Y53, CHAR(13), ""), CHAR(10), " "))), colorList!A:A, 0)),
        INDEX(colorList!B:B, MATCH(TRIM(CLEAN(SUBSTITUTE(SUBSTITUTE(Y53, CHAR(13), ""), CHAR(10), " "))), colorList!A:A, 0)),
        IF(ISNUMBER(MATCH(Y53, colorList!A:A, 0)),
            INDEX(colorList!B:B, MATCH(Y53, colorList!A:A, 0)),
            IF(ISNUMBER(MATCH(TRIM(CLEAN(SUBSTITUTE(SUBSTITUTE(Y53, CHAR(13), ""), CHAR(10), " "))), colorList!B:B, 0)),
                INDEX(colorList!B:B, MATCH(TRIM(CLEAN(SUBSTITUTE(SUBSTITUTE(Y53, CHAR(13), ""), CHAR(10), " "))), colorList!B:B, 0)),
                IF(ISNUMBER(MATCH(Y53, colorList!B:B, 0)),
                    INDEX(colorList!B:B, MATCH(Y53, colorList!B:B, 0)),
                    "")
            )
        )
    ),
    ""
)</f>
        <v>világos kék</v>
      </c>
      <c r="AB53" s="44" t="str">
        <f>IF(Y53="", "", IFERROR(VLOOKUP(Y53, colorList!A:B,2,FALSE),""))</f>
        <v>világos kék</v>
      </c>
      <c r="AC53" s="6"/>
    </row>
    <row r="54" spans="1:29" ht="60" customHeight="1" x14ac:dyDescent="0.3">
      <c r="A54" s="19" t="s">
        <v>1591</v>
      </c>
      <c r="B54" s="83" t="s">
        <v>1591</v>
      </c>
      <c r="C54" s="44" t="str">
        <f t="shared" si="0"/>
        <v>Wrangler egyenes szárú női farmer</v>
      </c>
      <c r="D54" s="6" t="s">
        <v>2628</v>
      </c>
      <c r="E54" s="44" t="str">
        <f t="shared" si="1"/>
        <v>JEANS WRANGLER STRAIGHT AIR BLUE</v>
      </c>
      <c r="F54" s="19" t="s">
        <v>1733</v>
      </c>
      <c r="G54" s="44" t="str">
        <f t="shared" si="2"/>
        <v>Wrangler</v>
      </c>
      <c r="H54" s="6" t="s">
        <v>1858</v>
      </c>
      <c r="I54" s="51" t="str">
        <f t="shared" si="3"/>
        <v>Western felszerelés</v>
      </c>
      <c r="J54" s="19" t="s">
        <v>3008</v>
      </c>
      <c r="K54" s="51" t="str">
        <f t="shared" si="4"/>
        <v>Western lovasruházat</v>
      </c>
      <c r="L54" s="19" t="s">
        <v>2532</v>
      </c>
      <c r="M54" s="51" t="str">
        <f t="shared" si="8"/>
        <v>Farmer nadrágok</v>
      </c>
      <c r="N54" s="39" t="s">
        <v>2622</v>
      </c>
      <c r="O54" s="51" t="str">
        <f t="shared" si="6"/>
        <v/>
      </c>
      <c r="P54" s="39"/>
      <c r="Q54" s="37"/>
      <c r="R54" s="19" t="s">
        <v>2010</v>
      </c>
      <c r="S54" s="19">
        <v>116.5</v>
      </c>
      <c r="T54" s="65" t="s">
        <v>1931</v>
      </c>
      <c r="U54" s="37">
        <v>0.5</v>
      </c>
      <c r="V54" s="41">
        <v>0</v>
      </c>
      <c r="W54" s="44" t="str">
        <f>IFERROR(
    IF(ISNUMBER(MATCH(TRIM(CLEAN(SUBSTITUTE(SUBSTITUTE(X54, CHAR(13), ""), CHAR(10), " "))), sizeList!A:A, 0)),
        INDEX(sizeList!B:B, MATCH(TRIM(CLEAN(SUBSTITUTE(SUBSTITUTE(X54, CHAR(13), ""), CHAR(10), " "))), sizeList!A:A, 0)),
        IF(ISNUMBER(MATCH(X54, sizeList!A:A, 0)),
            INDEX(sizeList!B:B, MATCH(X54, sizeList!A:A, 0)),
            IF(ISNUMBER(MATCH(TRIM(CLEAN(SUBSTITUTE(SUBSTITUTE(X54, CHAR(13), ""), CHAR(10), " "))), sizeList!B:B, 0)),
                INDEX(sizeList!B:B, MATCH(TRIM(CLEAN(SUBSTITUTE(SUBSTITUTE(X54, CHAR(13), ""), CHAR(10), " "))), sizeList!B:B, 0)),
                IF(ISNUMBER(MATCH(X54, sizeList!B:B, 0)),
                    INDEX(sizeList!B:B, MATCH(X54, sizeList!B:B, 0)),
                    "")
            )
        )
    ),
    ""
)</f>
        <v>27-34</v>
      </c>
      <c r="X54" s="6" t="s">
        <v>2964</v>
      </c>
      <c r="Y54" s="6" t="s">
        <v>661</v>
      </c>
      <c r="Z54" s="44" t="str">
        <f t="shared" si="7"/>
        <v>LIGHT BLUE</v>
      </c>
      <c r="AA54" s="44" t="str">
        <f>IFERROR(
    IF(ISNUMBER(MATCH(TRIM(CLEAN(SUBSTITUTE(SUBSTITUTE(Y54, CHAR(13), ""), CHAR(10), " "))), colorList!A:A, 0)),
        INDEX(colorList!B:B, MATCH(TRIM(CLEAN(SUBSTITUTE(SUBSTITUTE(Y54, CHAR(13), ""), CHAR(10), " "))), colorList!A:A, 0)),
        IF(ISNUMBER(MATCH(Y54, colorList!A:A, 0)),
            INDEX(colorList!B:B, MATCH(Y54, colorList!A:A, 0)),
            IF(ISNUMBER(MATCH(TRIM(CLEAN(SUBSTITUTE(SUBSTITUTE(Y54, CHAR(13), ""), CHAR(10), " "))), colorList!B:B, 0)),
                INDEX(colorList!B:B, MATCH(TRIM(CLEAN(SUBSTITUTE(SUBSTITUTE(Y54, CHAR(13), ""), CHAR(10), " "))), colorList!B:B, 0)),
                IF(ISNUMBER(MATCH(Y54, colorList!B:B, 0)),
                    INDEX(colorList!B:B, MATCH(Y54, colorList!B:B, 0)),
                    "")
            )
        )
    ),
    ""
)</f>
        <v>világos kék</v>
      </c>
      <c r="AB54" s="44" t="str">
        <f>IF(Y54="", "", IFERROR(VLOOKUP(Y54, colorList!A:B,2,FALSE),""))</f>
        <v>világos kék</v>
      </c>
      <c r="AC54" s="6"/>
    </row>
    <row r="55" spans="1:29" ht="60" customHeight="1" x14ac:dyDescent="0.3">
      <c r="A55" s="19" t="s">
        <v>1591</v>
      </c>
      <c r="B55" s="83" t="s">
        <v>1591</v>
      </c>
      <c r="C55" s="44" t="str">
        <f t="shared" si="0"/>
        <v>Wrangler egyenes szárú női farmer</v>
      </c>
      <c r="D55" s="6" t="s">
        <v>2628</v>
      </c>
      <c r="E55" s="44" t="str">
        <f t="shared" si="1"/>
        <v>JEANS WRANGLER STRAIGHT AIR BLUE</v>
      </c>
      <c r="F55" s="19" t="s">
        <v>1733</v>
      </c>
      <c r="G55" s="44" t="str">
        <f t="shared" si="2"/>
        <v>Wrangler</v>
      </c>
      <c r="H55" s="6" t="s">
        <v>1858</v>
      </c>
      <c r="I55" s="51" t="str">
        <f t="shared" si="3"/>
        <v>Western felszerelés</v>
      </c>
      <c r="J55" s="19" t="s">
        <v>3008</v>
      </c>
      <c r="K55" s="51" t="str">
        <f t="shared" si="4"/>
        <v>Western lovasruházat</v>
      </c>
      <c r="L55" s="19" t="s">
        <v>2532</v>
      </c>
      <c r="M55" s="51" t="str">
        <f t="shared" si="8"/>
        <v>Farmer nadrágok</v>
      </c>
      <c r="N55" s="39" t="s">
        <v>2622</v>
      </c>
      <c r="O55" s="51" t="str">
        <f t="shared" si="6"/>
        <v/>
      </c>
      <c r="P55" s="39"/>
      <c r="Q55" s="37"/>
      <c r="R55" s="19" t="s">
        <v>2011</v>
      </c>
      <c r="S55" s="19">
        <v>116.5</v>
      </c>
      <c r="T55" s="65" t="s">
        <v>1931</v>
      </c>
      <c r="U55" s="37">
        <v>0.5</v>
      </c>
      <c r="V55" s="41">
        <v>0</v>
      </c>
      <c r="W55" s="44" t="str">
        <f>IFERROR(
    IF(ISNUMBER(MATCH(TRIM(CLEAN(SUBSTITUTE(SUBSTITUTE(X55, CHAR(13), ""), CHAR(10), " "))), sizeList!A:A, 0)),
        INDEX(sizeList!B:B, MATCH(TRIM(CLEAN(SUBSTITUTE(SUBSTITUTE(X55, CHAR(13), ""), CHAR(10), " "))), sizeList!A:A, 0)),
        IF(ISNUMBER(MATCH(X55, sizeList!A:A, 0)),
            INDEX(sizeList!B:B, MATCH(X55, sizeList!A:A, 0)),
            IF(ISNUMBER(MATCH(TRIM(CLEAN(SUBSTITUTE(SUBSTITUTE(X55, CHAR(13), ""), CHAR(10), " "))), sizeList!B:B, 0)),
                INDEX(sizeList!B:B, MATCH(TRIM(CLEAN(SUBSTITUTE(SUBSTITUTE(X55, CHAR(13), ""), CHAR(10), " "))), sizeList!B:B, 0)),
                IF(ISNUMBER(MATCH(X55, sizeList!B:B, 0)),
                    INDEX(sizeList!B:B, MATCH(X55, sizeList!B:B, 0)),
                    "")
            )
        )
    ),
    ""
)</f>
        <v>28-32</v>
      </c>
      <c r="X55" s="6" t="s">
        <v>2965</v>
      </c>
      <c r="Y55" s="6" t="s">
        <v>661</v>
      </c>
      <c r="Z55" s="44" t="str">
        <f t="shared" si="7"/>
        <v>LIGHT BLUE</v>
      </c>
      <c r="AA55" s="44" t="str">
        <f>IFERROR(
    IF(ISNUMBER(MATCH(TRIM(CLEAN(SUBSTITUTE(SUBSTITUTE(Y55, CHAR(13), ""), CHAR(10), " "))), colorList!A:A, 0)),
        INDEX(colorList!B:B, MATCH(TRIM(CLEAN(SUBSTITUTE(SUBSTITUTE(Y55, CHAR(13), ""), CHAR(10), " "))), colorList!A:A, 0)),
        IF(ISNUMBER(MATCH(Y55, colorList!A:A, 0)),
            INDEX(colorList!B:B, MATCH(Y55, colorList!A:A, 0)),
            IF(ISNUMBER(MATCH(TRIM(CLEAN(SUBSTITUTE(SUBSTITUTE(Y55, CHAR(13), ""), CHAR(10), " "))), colorList!B:B, 0)),
                INDEX(colorList!B:B, MATCH(TRIM(CLEAN(SUBSTITUTE(SUBSTITUTE(Y55, CHAR(13), ""), CHAR(10), " "))), colorList!B:B, 0)),
                IF(ISNUMBER(MATCH(Y55, colorList!B:B, 0)),
                    INDEX(colorList!B:B, MATCH(Y55, colorList!B:B, 0)),
                    "")
            )
        )
    ),
    ""
)</f>
        <v>világos kék</v>
      </c>
      <c r="AB55" s="44" t="str">
        <f>IF(Y55="", "", IFERROR(VLOOKUP(Y55, colorList!A:B,2,FALSE),""))</f>
        <v>világos kék</v>
      </c>
      <c r="AC55" s="6"/>
    </row>
    <row r="56" spans="1:29" ht="60" customHeight="1" x14ac:dyDescent="0.3">
      <c r="A56" s="19" t="s">
        <v>1591</v>
      </c>
      <c r="B56" s="83" t="s">
        <v>1591</v>
      </c>
      <c r="C56" s="44" t="str">
        <f t="shared" si="0"/>
        <v>Wrangler egyenes szárú női farmer</v>
      </c>
      <c r="D56" s="6" t="s">
        <v>2628</v>
      </c>
      <c r="E56" s="44" t="str">
        <f t="shared" si="1"/>
        <v>JEANS WRANGLER STRAIGHT AIR BLUE</v>
      </c>
      <c r="F56" s="19" t="s">
        <v>1733</v>
      </c>
      <c r="G56" s="44" t="str">
        <f t="shared" si="2"/>
        <v>Wrangler</v>
      </c>
      <c r="H56" s="6" t="s">
        <v>1858</v>
      </c>
      <c r="I56" s="51" t="str">
        <f t="shared" si="3"/>
        <v>Western felszerelés</v>
      </c>
      <c r="J56" s="19" t="s">
        <v>3008</v>
      </c>
      <c r="K56" s="51" t="str">
        <f t="shared" si="4"/>
        <v>Western lovasruházat</v>
      </c>
      <c r="L56" s="19" t="s">
        <v>2532</v>
      </c>
      <c r="M56" s="51" t="str">
        <f t="shared" si="8"/>
        <v>Farmer nadrágok</v>
      </c>
      <c r="N56" s="39" t="s">
        <v>2622</v>
      </c>
      <c r="O56" s="51" t="str">
        <f t="shared" si="6"/>
        <v/>
      </c>
      <c r="P56" s="39"/>
      <c r="Q56" s="37"/>
      <c r="R56" s="19" t="s">
        <v>2012</v>
      </c>
      <c r="S56" s="19">
        <v>116.5</v>
      </c>
      <c r="T56" s="65" t="s">
        <v>1931</v>
      </c>
      <c r="U56" s="37">
        <v>0.5</v>
      </c>
      <c r="V56" s="41">
        <v>0</v>
      </c>
      <c r="W56" s="44" t="str">
        <f>IFERROR(
    IF(ISNUMBER(MATCH(TRIM(CLEAN(SUBSTITUTE(SUBSTITUTE(X56, CHAR(13), ""), CHAR(10), " "))), sizeList!A:A, 0)),
        INDEX(sizeList!B:B, MATCH(TRIM(CLEAN(SUBSTITUTE(SUBSTITUTE(X56, CHAR(13), ""), CHAR(10), " "))), sizeList!A:A, 0)),
        IF(ISNUMBER(MATCH(X56, sizeList!A:A, 0)),
            INDEX(sizeList!B:B, MATCH(X56, sizeList!A:A, 0)),
            IF(ISNUMBER(MATCH(TRIM(CLEAN(SUBSTITUTE(SUBSTITUTE(X56, CHAR(13), ""), CHAR(10), " "))), sizeList!B:B, 0)),
                INDEX(sizeList!B:B, MATCH(TRIM(CLEAN(SUBSTITUTE(SUBSTITUTE(X56, CHAR(13), ""), CHAR(10), " "))), sizeList!B:B, 0)),
                IF(ISNUMBER(MATCH(X56, sizeList!B:B, 0)),
                    INDEX(sizeList!B:B, MATCH(X56, sizeList!B:B, 0)),
                    "")
            )
        )
    ),
    ""
)</f>
        <v>28-34</v>
      </c>
      <c r="X56" s="6" t="s">
        <v>2966</v>
      </c>
      <c r="Y56" s="6" t="s">
        <v>661</v>
      </c>
      <c r="Z56" s="44" t="str">
        <f t="shared" si="7"/>
        <v>LIGHT BLUE</v>
      </c>
      <c r="AA56" s="44" t="str">
        <f>IFERROR(
    IF(ISNUMBER(MATCH(TRIM(CLEAN(SUBSTITUTE(SUBSTITUTE(Y56, CHAR(13), ""), CHAR(10), " "))), colorList!A:A, 0)),
        INDEX(colorList!B:B, MATCH(TRIM(CLEAN(SUBSTITUTE(SUBSTITUTE(Y56, CHAR(13), ""), CHAR(10), " "))), colorList!A:A, 0)),
        IF(ISNUMBER(MATCH(Y56, colorList!A:A, 0)),
            INDEX(colorList!B:B, MATCH(Y56, colorList!A:A, 0)),
            IF(ISNUMBER(MATCH(TRIM(CLEAN(SUBSTITUTE(SUBSTITUTE(Y56, CHAR(13), ""), CHAR(10), " "))), colorList!B:B, 0)),
                INDEX(colorList!B:B, MATCH(TRIM(CLEAN(SUBSTITUTE(SUBSTITUTE(Y56, CHAR(13), ""), CHAR(10), " "))), colorList!B:B, 0)),
                IF(ISNUMBER(MATCH(Y56, colorList!B:B, 0)),
                    INDEX(colorList!B:B, MATCH(Y56, colorList!B:B, 0)),
                    "")
            )
        )
    ),
    ""
)</f>
        <v>világos kék</v>
      </c>
      <c r="AB56" s="44" t="str">
        <f>IF(Y56="", "", IFERROR(VLOOKUP(Y56, colorList!A:B,2,FALSE),""))</f>
        <v>világos kék</v>
      </c>
      <c r="AC56" s="6"/>
    </row>
    <row r="57" spans="1:29" ht="60" customHeight="1" x14ac:dyDescent="0.3">
      <c r="A57" s="19" t="s">
        <v>1591</v>
      </c>
      <c r="B57" s="83" t="s">
        <v>1591</v>
      </c>
      <c r="C57" s="44" t="str">
        <f t="shared" si="0"/>
        <v>Wrangler egyenes szárú női farmer</v>
      </c>
      <c r="D57" s="6" t="s">
        <v>2628</v>
      </c>
      <c r="E57" s="44" t="str">
        <f t="shared" si="1"/>
        <v>JEANS WRANGLER STRAIGHT AIR BLUE</v>
      </c>
      <c r="F57" s="19" t="s">
        <v>1733</v>
      </c>
      <c r="G57" s="44" t="str">
        <f t="shared" si="2"/>
        <v>Wrangler</v>
      </c>
      <c r="H57" s="6" t="s">
        <v>1858</v>
      </c>
      <c r="I57" s="51" t="str">
        <f t="shared" si="3"/>
        <v>Western felszerelés</v>
      </c>
      <c r="J57" s="19" t="s">
        <v>3008</v>
      </c>
      <c r="K57" s="51" t="str">
        <f t="shared" si="4"/>
        <v>Western lovasruházat</v>
      </c>
      <c r="L57" s="19" t="s">
        <v>2532</v>
      </c>
      <c r="M57" s="51" t="str">
        <f t="shared" si="8"/>
        <v>Farmer nadrágok</v>
      </c>
      <c r="N57" s="39" t="s">
        <v>2622</v>
      </c>
      <c r="O57" s="51" t="str">
        <f t="shared" si="6"/>
        <v/>
      </c>
      <c r="P57" s="39"/>
      <c r="Q57" s="37"/>
      <c r="R57" s="19" t="s">
        <v>2013</v>
      </c>
      <c r="S57" s="19">
        <v>116.5</v>
      </c>
      <c r="T57" s="65" t="s">
        <v>1931</v>
      </c>
      <c r="U57" s="37">
        <v>0.5</v>
      </c>
      <c r="V57" s="41">
        <v>0</v>
      </c>
      <c r="W57" s="44" t="str">
        <f>IFERROR(
    IF(ISNUMBER(MATCH(TRIM(CLEAN(SUBSTITUTE(SUBSTITUTE(X57, CHAR(13), ""), CHAR(10), " "))), sizeList!A:A, 0)),
        INDEX(sizeList!B:B, MATCH(TRIM(CLEAN(SUBSTITUTE(SUBSTITUTE(X57, CHAR(13), ""), CHAR(10), " "))), sizeList!A:A, 0)),
        IF(ISNUMBER(MATCH(X57, sizeList!A:A, 0)),
            INDEX(sizeList!B:B, MATCH(X57, sizeList!A:A, 0)),
            IF(ISNUMBER(MATCH(TRIM(CLEAN(SUBSTITUTE(SUBSTITUTE(X57, CHAR(13), ""), CHAR(10), " "))), sizeList!B:B, 0)),
                INDEX(sizeList!B:B, MATCH(TRIM(CLEAN(SUBSTITUTE(SUBSTITUTE(X57, CHAR(13), ""), CHAR(10), " "))), sizeList!B:B, 0)),
                IF(ISNUMBER(MATCH(X57, sizeList!B:B, 0)),
                    INDEX(sizeList!B:B, MATCH(X57, sizeList!B:B, 0)),
                    "")
            )
        )
    ),
    ""
)</f>
        <v>29-32</v>
      </c>
      <c r="X57" s="6" t="s">
        <v>2967</v>
      </c>
      <c r="Y57" s="6" t="s">
        <v>661</v>
      </c>
      <c r="Z57" s="44" t="str">
        <f t="shared" si="7"/>
        <v>LIGHT BLUE</v>
      </c>
      <c r="AA57" s="44" t="str">
        <f>IFERROR(
    IF(ISNUMBER(MATCH(TRIM(CLEAN(SUBSTITUTE(SUBSTITUTE(Y57, CHAR(13), ""), CHAR(10), " "))), colorList!A:A, 0)),
        INDEX(colorList!B:B, MATCH(TRIM(CLEAN(SUBSTITUTE(SUBSTITUTE(Y57, CHAR(13), ""), CHAR(10), " "))), colorList!A:A, 0)),
        IF(ISNUMBER(MATCH(Y57, colorList!A:A, 0)),
            INDEX(colorList!B:B, MATCH(Y57, colorList!A:A, 0)),
            IF(ISNUMBER(MATCH(TRIM(CLEAN(SUBSTITUTE(SUBSTITUTE(Y57, CHAR(13), ""), CHAR(10), " "))), colorList!B:B, 0)),
                INDEX(colorList!B:B, MATCH(TRIM(CLEAN(SUBSTITUTE(SUBSTITUTE(Y57, CHAR(13), ""), CHAR(10), " "))), colorList!B:B, 0)),
                IF(ISNUMBER(MATCH(Y57, colorList!B:B, 0)),
                    INDEX(colorList!B:B, MATCH(Y57, colorList!B:B, 0)),
                    "")
            )
        )
    ),
    ""
)</f>
        <v>világos kék</v>
      </c>
      <c r="AB57" s="44" t="str">
        <f>IF(Y57="", "", IFERROR(VLOOKUP(Y57, colorList!A:B,2,FALSE),""))</f>
        <v>világos kék</v>
      </c>
      <c r="AC57" s="6"/>
    </row>
    <row r="58" spans="1:29" ht="60" customHeight="1" x14ac:dyDescent="0.3">
      <c r="A58" s="19" t="s">
        <v>1591</v>
      </c>
      <c r="B58" s="83" t="s">
        <v>1591</v>
      </c>
      <c r="C58" s="44" t="str">
        <f t="shared" si="0"/>
        <v>Wrangler egyenes szárú női farmer</v>
      </c>
      <c r="D58" s="6" t="s">
        <v>2628</v>
      </c>
      <c r="E58" s="44" t="str">
        <f t="shared" si="1"/>
        <v>JEANS WRANGLER STRAIGHT AIR BLUE</v>
      </c>
      <c r="F58" s="19" t="s">
        <v>1733</v>
      </c>
      <c r="G58" s="44" t="str">
        <f t="shared" si="2"/>
        <v>Wrangler</v>
      </c>
      <c r="H58" s="6" t="s">
        <v>1858</v>
      </c>
      <c r="I58" s="51" t="str">
        <f t="shared" si="3"/>
        <v>Western felszerelés</v>
      </c>
      <c r="J58" s="19" t="s">
        <v>3008</v>
      </c>
      <c r="K58" s="51" t="str">
        <f t="shared" si="4"/>
        <v>Western lovasruházat</v>
      </c>
      <c r="L58" s="19" t="s">
        <v>2532</v>
      </c>
      <c r="M58" s="51" t="str">
        <f t="shared" si="8"/>
        <v>Farmer nadrágok</v>
      </c>
      <c r="N58" s="39" t="s">
        <v>2622</v>
      </c>
      <c r="O58" s="51" t="str">
        <f t="shared" si="6"/>
        <v/>
      </c>
      <c r="P58" s="39"/>
      <c r="Q58" s="37"/>
      <c r="R58" s="19" t="s">
        <v>2014</v>
      </c>
      <c r="S58" s="19">
        <v>116.5</v>
      </c>
      <c r="T58" s="65" t="s">
        <v>1931</v>
      </c>
      <c r="U58" s="37">
        <v>0.5</v>
      </c>
      <c r="V58" s="41">
        <v>0</v>
      </c>
      <c r="W58" s="44" t="str">
        <f>IFERROR(
    IF(ISNUMBER(MATCH(TRIM(CLEAN(SUBSTITUTE(SUBSTITUTE(X58, CHAR(13), ""), CHAR(10), " "))), sizeList!A:A, 0)),
        INDEX(sizeList!B:B, MATCH(TRIM(CLEAN(SUBSTITUTE(SUBSTITUTE(X58, CHAR(13), ""), CHAR(10), " "))), sizeList!A:A, 0)),
        IF(ISNUMBER(MATCH(X58, sizeList!A:A, 0)),
            INDEX(sizeList!B:B, MATCH(X58, sizeList!A:A, 0)),
            IF(ISNUMBER(MATCH(TRIM(CLEAN(SUBSTITUTE(SUBSTITUTE(X58, CHAR(13), ""), CHAR(10), " "))), sizeList!B:B, 0)),
                INDEX(sizeList!B:B, MATCH(TRIM(CLEAN(SUBSTITUTE(SUBSTITUTE(X58, CHAR(13), ""), CHAR(10), " "))), sizeList!B:B, 0)),
                IF(ISNUMBER(MATCH(X58, sizeList!B:B, 0)),
                    INDEX(sizeList!B:B, MATCH(X58, sizeList!B:B, 0)),
                    "")
            )
        )
    ),
    ""
)</f>
        <v>29-34</v>
      </c>
      <c r="X58" s="6" t="s">
        <v>2968</v>
      </c>
      <c r="Y58" s="6" t="s">
        <v>661</v>
      </c>
      <c r="Z58" s="44" t="str">
        <f t="shared" si="7"/>
        <v>LIGHT BLUE</v>
      </c>
      <c r="AA58" s="44" t="str">
        <f>IFERROR(
    IF(ISNUMBER(MATCH(TRIM(CLEAN(SUBSTITUTE(SUBSTITUTE(Y58, CHAR(13), ""), CHAR(10), " "))), colorList!A:A, 0)),
        INDEX(colorList!B:B, MATCH(TRIM(CLEAN(SUBSTITUTE(SUBSTITUTE(Y58, CHAR(13), ""), CHAR(10), " "))), colorList!A:A, 0)),
        IF(ISNUMBER(MATCH(Y58, colorList!A:A, 0)),
            INDEX(colorList!B:B, MATCH(Y58, colorList!A:A, 0)),
            IF(ISNUMBER(MATCH(TRIM(CLEAN(SUBSTITUTE(SUBSTITUTE(Y58, CHAR(13), ""), CHAR(10), " "))), colorList!B:B, 0)),
                INDEX(colorList!B:B, MATCH(TRIM(CLEAN(SUBSTITUTE(SUBSTITUTE(Y58, CHAR(13), ""), CHAR(10), " "))), colorList!B:B, 0)),
                IF(ISNUMBER(MATCH(Y58, colorList!B:B, 0)),
                    INDEX(colorList!B:B, MATCH(Y58, colorList!B:B, 0)),
                    "")
            )
        )
    ),
    ""
)</f>
        <v>világos kék</v>
      </c>
      <c r="AB58" s="44" t="str">
        <f>IF(Y58="", "", IFERROR(VLOOKUP(Y58, colorList!A:B,2,FALSE),""))</f>
        <v>világos kék</v>
      </c>
      <c r="AC58" s="6"/>
    </row>
    <row r="59" spans="1:29" ht="60" customHeight="1" x14ac:dyDescent="0.3">
      <c r="A59" s="19" t="s">
        <v>1591</v>
      </c>
      <c r="B59" s="19" t="s">
        <v>1591</v>
      </c>
      <c r="C59" s="44" t="str">
        <f t="shared" si="0"/>
        <v>Wrangler egyenes szárú női farmer</v>
      </c>
      <c r="D59" s="6" t="s">
        <v>2628</v>
      </c>
      <c r="E59" s="44" t="str">
        <f t="shared" si="1"/>
        <v>JEANS WRANGLER STRAIGHT AIR BLUE</v>
      </c>
      <c r="F59" s="19" t="s">
        <v>1733</v>
      </c>
      <c r="G59" s="44" t="str">
        <f t="shared" si="2"/>
        <v>Wrangler</v>
      </c>
      <c r="H59" s="6" t="s">
        <v>1858</v>
      </c>
      <c r="I59" s="51" t="str">
        <f t="shared" si="3"/>
        <v>Western felszerelés</v>
      </c>
      <c r="J59" s="19" t="s">
        <v>3008</v>
      </c>
      <c r="K59" s="51" t="str">
        <f t="shared" si="4"/>
        <v>Western lovasruházat</v>
      </c>
      <c r="L59" s="19" t="s">
        <v>2532</v>
      </c>
      <c r="M59" s="51" t="str">
        <f t="shared" si="8"/>
        <v>Farmer nadrágok</v>
      </c>
      <c r="N59" s="39" t="s">
        <v>2622</v>
      </c>
      <c r="O59" s="51" t="str">
        <f t="shared" si="6"/>
        <v/>
      </c>
      <c r="P59" s="39"/>
      <c r="Q59" s="37"/>
      <c r="R59" s="19" t="s">
        <v>2015</v>
      </c>
      <c r="S59" s="19">
        <v>116.5</v>
      </c>
      <c r="T59" s="65" t="s">
        <v>1931</v>
      </c>
      <c r="U59" s="37">
        <v>0.5</v>
      </c>
      <c r="V59" s="41">
        <v>0</v>
      </c>
      <c r="W59" s="44" t="str">
        <f>IFERROR(
    IF(ISNUMBER(MATCH(TRIM(CLEAN(SUBSTITUTE(SUBSTITUTE(X59, CHAR(13), ""), CHAR(10), " "))), sizeList!A:A, 0)),
        INDEX(sizeList!B:B, MATCH(TRIM(CLEAN(SUBSTITUTE(SUBSTITUTE(X59, CHAR(13), ""), CHAR(10), " "))), sizeList!A:A, 0)),
        IF(ISNUMBER(MATCH(X59, sizeList!A:A, 0)),
            INDEX(sizeList!B:B, MATCH(X59, sizeList!A:A, 0)),
            IF(ISNUMBER(MATCH(TRIM(CLEAN(SUBSTITUTE(SUBSTITUTE(X59, CHAR(13), ""), CHAR(10), " "))), sizeList!B:B, 0)),
                INDEX(sizeList!B:B, MATCH(TRIM(CLEAN(SUBSTITUTE(SUBSTITUTE(X59, CHAR(13), ""), CHAR(10), " "))), sizeList!B:B, 0)),
                IF(ISNUMBER(MATCH(X59, sizeList!B:B, 0)),
                    INDEX(sizeList!B:B, MATCH(X59, sizeList!B:B, 0)),
                    "")
            )
        )
    ),
    ""
)</f>
        <v>30-32</v>
      </c>
      <c r="X59" s="6" t="s">
        <v>2913</v>
      </c>
      <c r="Y59" s="6" t="s">
        <v>661</v>
      </c>
      <c r="Z59" s="44" t="str">
        <f t="shared" si="7"/>
        <v>LIGHT BLUE</v>
      </c>
      <c r="AA59" s="44" t="str">
        <f>IFERROR(
    IF(ISNUMBER(MATCH(TRIM(CLEAN(SUBSTITUTE(SUBSTITUTE(Y59, CHAR(13), ""), CHAR(10), " "))), colorList!A:A, 0)),
        INDEX(colorList!B:B, MATCH(TRIM(CLEAN(SUBSTITUTE(SUBSTITUTE(Y59, CHAR(13), ""), CHAR(10), " "))), colorList!A:A, 0)),
        IF(ISNUMBER(MATCH(Y59, colorList!A:A, 0)),
            INDEX(colorList!B:B, MATCH(Y59, colorList!A:A, 0)),
            IF(ISNUMBER(MATCH(TRIM(CLEAN(SUBSTITUTE(SUBSTITUTE(Y59, CHAR(13), ""), CHAR(10), " "))), colorList!B:B, 0)),
                INDEX(colorList!B:B, MATCH(TRIM(CLEAN(SUBSTITUTE(SUBSTITUTE(Y59, CHAR(13), ""), CHAR(10), " "))), colorList!B:B, 0)),
                IF(ISNUMBER(MATCH(Y59, colorList!B:B, 0)),
                    INDEX(colorList!B:B, MATCH(Y59, colorList!B:B, 0)),
                    "")
            )
        )
    ),
    ""
)</f>
        <v>világos kék</v>
      </c>
      <c r="AB59" s="44" t="str">
        <f>IF(Y59="", "", IFERROR(VLOOKUP(Y59, colorList!A:B,2,FALSE),""))</f>
        <v>világos kék</v>
      </c>
      <c r="AC59" s="6"/>
    </row>
    <row r="60" spans="1:29" ht="60" customHeight="1" x14ac:dyDescent="0.3">
      <c r="A60" s="19" t="s">
        <v>1591</v>
      </c>
      <c r="B60" s="19" t="s">
        <v>1591</v>
      </c>
      <c r="C60" s="44" t="str">
        <f t="shared" si="0"/>
        <v>Wrangler egyenes szárú női farmer</v>
      </c>
      <c r="D60" s="6" t="s">
        <v>2628</v>
      </c>
      <c r="E60" s="44" t="str">
        <f t="shared" si="1"/>
        <v>JEANS WRANGLER STRAIGHT AIR BLUE</v>
      </c>
      <c r="F60" s="19" t="s">
        <v>1733</v>
      </c>
      <c r="G60" s="44" t="str">
        <f t="shared" si="2"/>
        <v>Wrangler</v>
      </c>
      <c r="H60" s="6" t="s">
        <v>1858</v>
      </c>
      <c r="I60" s="51" t="str">
        <f t="shared" si="3"/>
        <v>Western felszerelés</v>
      </c>
      <c r="J60" s="19" t="s">
        <v>3008</v>
      </c>
      <c r="K60" s="51" t="str">
        <f t="shared" si="4"/>
        <v>Western lovasruházat</v>
      </c>
      <c r="L60" s="19" t="s">
        <v>2532</v>
      </c>
      <c r="M60" s="51" t="str">
        <f t="shared" si="8"/>
        <v>Farmer nadrágok</v>
      </c>
      <c r="N60" s="39" t="s">
        <v>2622</v>
      </c>
      <c r="O60" s="51" t="str">
        <f t="shared" si="6"/>
        <v/>
      </c>
      <c r="P60" s="39"/>
      <c r="Q60" s="37"/>
      <c r="R60" s="19" t="s">
        <v>2016</v>
      </c>
      <c r="S60" s="19">
        <v>116.5</v>
      </c>
      <c r="T60" s="65" t="s">
        <v>1931</v>
      </c>
      <c r="U60" s="37">
        <v>0.5</v>
      </c>
      <c r="V60" s="41">
        <v>0</v>
      </c>
      <c r="W60" s="44" t="str">
        <f>IFERROR(
    IF(ISNUMBER(MATCH(TRIM(CLEAN(SUBSTITUTE(SUBSTITUTE(X60, CHAR(13), ""), CHAR(10), " "))), sizeList!A:A, 0)),
        INDEX(sizeList!B:B, MATCH(TRIM(CLEAN(SUBSTITUTE(SUBSTITUTE(X60, CHAR(13), ""), CHAR(10), " "))), sizeList!A:A, 0)),
        IF(ISNUMBER(MATCH(X60, sizeList!A:A, 0)),
            INDEX(sizeList!B:B, MATCH(X60, sizeList!A:A, 0)),
            IF(ISNUMBER(MATCH(TRIM(CLEAN(SUBSTITUTE(SUBSTITUTE(X60, CHAR(13), ""), CHAR(10), " "))), sizeList!B:B, 0)),
                INDEX(sizeList!B:B, MATCH(TRIM(CLEAN(SUBSTITUTE(SUBSTITUTE(X60, CHAR(13), ""), CHAR(10), " "))), sizeList!B:B, 0)),
                IF(ISNUMBER(MATCH(X60, sizeList!B:B, 0)),
                    INDEX(sizeList!B:B, MATCH(X60, sizeList!B:B, 0)),
                    "")
            )
        )
    ),
    ""
)</f>
        <v>30-34</v>
      </c>
      <c r="X60" s="6" t="s">
        <v>2914</v>
      </c>
      <c r="Y60" s="6" t="s">
        <v>661</v>
      </c>
      <c r="Z60" s="44" t="str">
        <f t="shared" si="7"/>
        <v>LIGHT BLUE</v>
      </c>
      <c r="AA60" s="44" t="str">
        <f>IFERROR(
    IF(ISNUMBER(MATCH(TRIM(CLEAN(SUBSTITUTE(SUBSTITUTE(Y60, CHAR(13), ""), CHAR(10), " "))), colorList!A:A, 0)),
        INDEX(colorList!B:B, MATCH(TRIM(CLEAN(SUBSTITUTE(SUBSTITUTE(Y60, CHAR(13), ""), CHAR(10), " "))), colorList!A:A, 0)),
        IF(ISNUMBER(MATCH(Y60, colorList!A:A, 0)),
            INDEX(colorList!B:B, MATCH(Y60, colorList!A:A, 0)),
            IF(ISNUMBER(MATCH(TRIM(CLEAN(SUBSTITUTE(SUBSTITUTE(Y60, CHAR(13), ""), CHAR(10), " "))), colorList!B:B, 0)),
                INDEX(colorList!B:B, MATCH(TRIM(CLEAN(SUBSTITUTE(SUBSTITUTE(Y60, CHAR(13), ""), CHAR(10), " "))), colorList!B:B, 0)),
                IF(ISNUMBER(MATCH(Y60, colorList!B:B, 0)),
                    INDEX(colorList!B:B, MATCH(Y60, colorList!B:B, 0)),
                    "")
            )
        )
    ),
    ""
)</f>
        <v>világos kék</v>
      </c>
      <c r="AB60" s="44" t="str">
        <f>IF(Y60="", "", IFERROR(VLOOKUP(Y60, colorList!A:B,2,FALSE),""))</f>
        <v>világos kék</v>
      </c>
      <c r="AC60" s="6"/>
    </row>
    <row r="61" spans="1:29" ht="60" customHeight="1" x14ac:dyDescent="0.3">
      <c r="A61" s="19" t="s">
        <v>1592</v>
      </c>
      <c r="B61" s="19" t="s">
        <v>1592</v>
      </c>
      <c r="C61" s="44" t="str">
        <f t="shared" si="0"/>
        <v>Wrangler Texas férfi strech farmer</v>
      </c>
      <c r="D61" s="6" t="s">
        <v>1883</v>
      </c>
      <c r="E61" s="44" t="str">
        <f t="shared" si="1"/>
        <v>MEN'S JEANS TEXAS STRETCH DARK</v>
      </c>
      <c r="F61" s="19" t="s">
        <v>1734</v>
      </c>
      <c r="G61" s="44" t="str">
        <f t="shared" si="2"/>
        <v>Wrangler</v>
      </c>
      <c r="H61" s="6" t="s">
        <v>1858</v>
      </c>
      <c r="I61" s="51" t="str">
        <f t="shared" si="3"/>
        <v>Western felszerelés</v>
      </c>
      <c r="J61" s="19" t="s">
        <v>3008</v>
      </c>
      <c r="K61" s="51" t="str">
        <f t="shared" si="4"/>
        <v>Western lovasruházat</v>
      </c>
      <c r="L61" s="19" t="s">
        <v>2532</v>
      </c>
      <c r="M61" s="51" t="str">
        <f t="shared" si="8"/>
        <v>Farmer nadrágok</v>
      </c>
      <c r="N61" s="39" t="s">
        <v>2622</v>
      </c>
      <c r="O61" s="51" t="str">
        <f t="shared" si="6"/>
        <v/>
      </c>
      <c r="P61" s="39"/>
      <c r="Q61" s="37"/>
      <c r="R61" s="19" t="s">
        <v>2017</v>
      </c>
      <c r="S61" s="6">
        <v>100.5</v>
      </c>
      <c r="T61" s="65" t="s">
        <v>1931</v>
      </c>
      <c r="U61" s="37">
        <v>0.5</v>
      </c>
      <c r="V61" s="41">
        <v>0</v>
      </c>
      <c r="W61" s="44" t="str">
        <f>IFERROR(
    IF(ISNUMBER(MATCH(TRIM(CLEAN(SUBSTITUTE(SUBSTITUTE(X61, CHAR(13), ""), CHAR(10), " "))), sizeList!A:A, 0)),
        INDEX(sizeList!B:B, MATCH(TRIM(CLEAN(SUBSTITUTE(SUBSTITUTE(X61, CHAR(13), ""), CHAR(10), " "))), sizeList!A:A, 0)),
        IF(ISNUMBER(MATCH(X61, sizeList!A:A, 0)),
            INDEX(sizeList!B:B, MATCH(X61, sizeList!A:A, 0)),
            IF(ISNUMBER(MATCH(TRIM(CLEAN(SUBSTITUTE(SUBSTITUTE(X61, CHAR(13), ""), CHAR(10), " "))), sizeList!B:B, 0)),
                INDEX(sizeList!B:B, MATCH(TRIM(CLEAN(SUBSTITUTE(SUBSTITUTE(X61, CHAR(13), ""), CHAR(10), " "))), sizeList!B:B, 0)),
                IF(ISNUMBER(MATCH(X61, sizeList!B:B, 0)),
                    INDEX(sizeList!B:B, MATCH(X61, sizeList!B:B, 0)),
                    "")
            )
        )
    ),
    ""
)</f>
        <v>30-32</v>
      </c>
      <c r="X61" s="6" t="s">
        <v>2913</v>
      </c>
      <c r="Y61" s="19" t="s">
        <v>2491</v>
      </c>
      <c r="Z61" s="44" t="str">
        <f t="shared" si="7"/>
        <v>NACHTBLAU</v>
      </c>
      <c r="AA61" s="44" t="str">
        <f>IFERROR(
    IF(ISNUMBER(MATCH(TRIM(CLEAN(SUBSTITUTE(SUBSTITUTE(Y61, CHAR(13), ""), CHAR(10), " "))), colorList!A:A, 0)),
        INDEX(colorList!B:B, MATCH(TRIM(CLEAN(SUBSTITUTE(SUBSTITUTE(Y61, CHAR(13), ""), CHAR(10), " "))), colorList!A:A, 0)),
        IF(ISNUMBER(MATCH(Y61, colorList!A:A, 0)),
            INDEX(colorList!B:B, MATCH(Y61, colorList!A:A, 0)),
            IF(ISNUMBER(MATCH(TRIM(CLEAN(SUBSTITUTE(SUBSTITUTE(Y61, CHAR(13), ""), CHAR(10), " "))), colorList!B:B, 0)),
                INDEX(colorList!B:B, MATCH(TRIM(CLEAN(SUBSTITUTE(SUBSTITUTE(Y61, CHAR(13), ""), CHAR(10), " "))), colorList!B:B, 0)),
                IF(ISNUMBER(MATCH(Y61, colorList!B:B, 0)),
                    INDEX(colorList!B:B, MATCH(Y61, colorList!B:B, 0)),
                    "")
            )
        )
    ),
    ""
)</f>
        <v>éjkék</v>
      </c>
      <c r="AB61" s="44" t="str">
        <f>IF(Y61="", "", IFERROR(VLOOKUP(Y61, colorList!A:B,2,FALSE),""))</f>
        <v>éjkék</v>
      </c>
      <c r="AC61" s="6"/>
    </row>
    <row r="62" spans="1:29" ht="60" customHeight="1" x14ac:dyDescent="0.3">
      <c r="A62" s="19" t="s">
        <v>1592</v>
      </c>
      <c r="B62" s="19" t="s">
        <v>1592</v>
      </c>
      <c r="C62" s="44" t="str">
        <f t="shared" si="0"/>
        <v>Wrangler Texas férfi strech farmer</v>
      </c>
      <c r="D62" s="6" t="s">
        <v>1883</v>
      </c>
      <c r="E62" s="44" t="str">
        <f t="shared" si="1"/>
        <v>MEN'S JEANS TEXAS STRETCH DARK</v>
      </c>
      <c r="F62" s="19" t="s">
        <v>1734</v>
      </c>
      <c r="G62" s="44" t="str">
        <f t="shared" si="2"/>
        <v>Wrangler</v>
      </c>
      <c r="H62" s="6" t="s">
        <v>1858</v>
      </c>
      <c r="I62" s="51" t="str">
        <f t="shared" si="3"/>
        <v>Western felszerelés</v>
      </c>
      <c r="J62" s="19" t="s">
        <v>3008</v>
      </c>
      <c r="K62" s="51" t="str">
        <f t="shared" si="4"/>
        <v>Western lovasruházat</v>
      </c>
      <c r="L62" s="19" t="s">
        <v>2532</v>
      </c>
      <c r="M62" s="51" t="str">
        <f t="shared" si="8"/>
        <v>Farmer nadrágok</v>
      </c>
      <c r="N62" s="39" t="s">
        <v>2622</v>
      </c>
      <c r="O62" s="51" t="str">
        <f t="shared" si="6"/>
        <v/>
      </c>
      <c r="P62" s="39"/>
      <c r="Q62" s="37"/>
      <c r="R62" s="19" t="s">
        <v>2018</v>
      </c>
      <c r="S62" s="6">
        <v>100.5</v>
      </c>
      <c r="T62" s="65" t="s">
        <v>1931</v>
      </c>
      <c r="U62" s="37">
        <v>0.5</v>
      </c>
      <c r="V62" s="41">
        <v>0</v>
      </c>
      <c r="W62" s="44" t="str">
        <f>IFERROR(
    IF(ISNUMBER(MATCH(TRIM(CLEAN(SUBSTITUTE(SUBSTITUTE(X62, CHAR(13), ""), CHAR(10), " "))), sizeList!A:A, 0)),
        INDEX(sizeList!B:B, MATCH(TRIM(CLEAN(SUBSTITUTE(SUBSTITUTE(X62, CHAR(13), ""), CHAR(10), " "))), sizeList!A:A, 0)),
        IF(ISNUMBER(MATCH(X62, sizeList!A:A, 0)),
            INDEX(sizeList!B:B, MATCH(X62, sizeList!A:A, 0)),
            IF(ISNUMBER(MATCH(TRIM(CLEAN(SUBSTITUTE(SUBSTITUTE(X62, CHAR(13), ""), CHAR(10), " "))), sizeList!B:B, 0)),
                INDEX(sizeList!B:B, MATCH(TRIM(CLEAN(SUBSTITUTE(SUBSTITUTE(X62, CHAR(13), ""), CHAR(10), " "))), sizeList!B:B, 0)),
                IF(ISNUMBER(MATCH(X62, sizeList!B:B, 0)),
                    INDEX(sizeList!B:B, MATCH(X62, sizeList!B:B, 0)),
                    "")
            )
        )
    ),
    ""
)</f>
        <v>30-34</v>
      </c>
      <c r="X62" s="6" t="s">
        <v>2914</v>
      </c>
      <c r="Y62" s="19" t="s">
        <v>2491</v>
      </c>
      <c r="Z62" s="44" t="str">
        <f t="shared" si="7"/>
        <v>NACHTBLAU</v>
      </c>
      <c r="AA62" s="44" t="str">
        <f>IFERROR(
    IF(ISNUMBER(MATCH(TRIM(CLEAN(SUBSTITUTE(SUBSTITUTE(Y62, CHAR(13), ""), CHAR(10), " "))), colorList!A:A, 0)),
        INDEX(colorList!B:B, MATCH(TRIM(CLEAN(SUBSTITUTE(SUBSTITUTE(Y62, CHAR(13), ""), CHAR(10), " "))), colorList!A:A, 0)),
        IF(ISNUMBER(MATCH(Y62, colorList!A:A, 0)),
            INDEX(colorList!B:B, MATCH(Y62, colorList!A:A, 0)),
            IF(ISNUMBER(MATCH(TRIM(CLEAN(SUBSTITUTE(SUBSTITUTE(Y62, CHAR(13), ""), CHAR(10), " "))), colorList!B:B, 0)),
                INDEX(colorList!B:B, MATCH(TRIM(CLEAN(SUBSTITUTE(SUBSTITUTE(Y62, CHAR(13), ""), CHAR(10), " "))), colorList!B:B, 0)),
                IF(ISNUMBER(MATCH(Y62, colorList!B:B, 0)),
                    INDEX(colorList!B:B, MATCH(Y62, colorList!B:B, 0)),
                    "")
            )
        )
    ),
    ""
)</f>
        <v>éjkék</v>
      </c>
      <c r="AB62" s="44" t="str">
        <f>IF(Y62="", "", IFERROR(VLOOKUP(Y62, colorList!A:B,2,FALSE),""))</f>
        <v>éjkék</v>
      </c>
      <c r="AC62" s="6"/>
    </row>
    <row r="63" spans="1:29" ht="60" customHeight="1" x14ac:dyDescent="0.3">
      <c r="A63" s="19" t="s">
        <v>1592</v>
      </c>
      <c r="B63" s="19" t="s">
        <v>1592</v>
      </c>
      <c r="C63" s="44" t="str">
        <f t="shared" si="0"/>
        <v>Wrangler Texas férfi strech farmer</v>
      </c>
      <c r="D63" s="6" t="s">
        <v>1883</v>
      </c>
      <c r="E63" s="44" t="str">
        <f t="shared" si="1"/>
        <v>MEN'S JEANS TEXAS STRETCH DARK</v>
      </c>
      <c r="F63" s="19" t="s">
        <v>1734</v>
      </c>
      <c r="G63" s="44" t="str">
        <f t="shared" si="2"/>
        <v>Wrangler</v>
      </c>
      <c r="H63" s="6" t="s">
        <v>1858</v>
      </c>
      <c r="I63" s="51" t="str">
        <f t="shared" si="3"/>
        <v>Western felszerelés</v>
      </c>
      <c r="J63" s="19" t="s">
        <v>3008</v>
      </c>
      <c r="K63" s="51" t="str">
        <f t="shared" si="4"/>
        <v>Western lovasruházat</v>
      </c>
      <c r="L63" s="19" t="s">
        <v>2532</v>
      </c>
      <c r="M63" s="51" t="str">
        <f t="shared" si="8"/>
        <v>Farmer nadrágok</v>
      </c>
      <c r="N63" s="39" t="s">
        <v>2622</v>
      </c>
      <c r="O63" s="51" t="str">
        <f t="shared" si="6"/>
        <v/>
      </c>
      <c r="P63" s="39"/>
      <c r="Q63" s="37"/>
      <c r="R63" s="19" t="s">
        <v>2019</v>
      </c>
      <c r="S63" s="6">
        <v>100.5</v>
      </c>
      <c r="T63" s="65" t="s">
        <v>1931</v>
      </c>
      <c r="U63" s="37">
        <v>0.5</v>
      </c>
      <c r="V63" s="41">
        <v>0</v>
      </c>
      <c r="W63" s="44" t="str">
        <f>IFERROR(
    IF(ISNUMBER(MATCH(TRIM(CLEAN(SUBSTITUTE(SUBSTITUTE(X63, CHAR(13), ""), CHAR(10), " "))), sizeList!A:A, 0)),
        INDEX(sizeList!B:B, MATCH(TRIM(CLEAN(SUBSTITUTE(SUBSTITUTE(X63, CHAR(13), ""), CHAR(10), " "))), sizeList!A:A, 0)),
        IF(ISNUMBER(MATCH(X63, sizeList!A:A, 0)),
            INDEX(sizeList!B:B, MATCH(X63, sizeList!A:A, 0)),
            IF(ISNUMBER(MATCH(TRIM(CLEAN(SUBSTITUTE(SUBSTITUTE(X63, CHAR(13), ""), CHAR(10), " "))), sizeList!B:B, 0)),
                INDEX(sizeList!B:B, MATCH(TRIM(CLEAN(SUBSTITUTE(SUBSTITUTE(X63, CHAR(13), ""), CHAR(10), " "))), sizeList!B:B, 0)),
                IF(ISNUMBER(MATCH(X63, sizeList!B:B, 0)),
                    INDEX(sizeList!B:B, MATCH(X63, sizeList!B:B, 0)),
                    "")
            )
        )
    ),
    ""
)</f>
        <v>30-36</v>
      </c>
      <c r="X63" s="6" t="s">
        <v>2915</v>
      </c>
      <c r="Y63" s="19" t="s">
        <v>2491</v>
      </c>
      <c r="Z63" s="44" t="str">
        <f t="shared" si="7"/>
        <v>NACHTBLAU</v>
      </c>
      <c r="AA63" s="44" t="str">
        <f>IFERROR(
    IF(ISNUMBER(MATCH(TRIM(CLEAN(SUBSTITUTE(SUBSTITUTE(Y63, CHAR(13), ""), CHAR(10), " "))), colorList!A:A, 0)),
        INDEX(colorList!B:B, MATCH(TRIM(CLEAN(SUBSTITUTE(SUBSTITUTE(Y63, CHAR(13), ""), CHAR(10), " "))), colorList!A:A, 0)),
        IF(ISNUMBER(MATCH(Y63, colorList!A:A, 0)),
            INDEX(colorList!B:B, MATCH(Y63, colorList!A:A, 0)),
            IF(ISNUMBER(MATCH(TRIM(CLEAN(SUBSTITUTE(SUBSTITUTE(Y63, CHAR(13), ""), CHAR(10), " "))), colorList!B:B, 0)),
                INDEX(colorList!B:B, MATCH(TRIM(CLEAN(SUBSTITUTE(SUBSTITUTE(Y63, CHAR(13), ""), CHAR(10), " "))), colorList!B:B, 0)),
                IF(ISNUMBER(MATCH(Y63, colorList!B:B, 0)),
                    INDEX(colorList!B:B, MATCH(Y63, colorList!B:B, 0)),
                    "")
            )
        )
    ),
    ""
)</f>
        <v>éjkék</v>
      </c>
      <c r="AB63" s="44" t="str">
        <f>IF(Y63="", "", IFERROR(VLOOKUP(Y63, colorList!A:B,2,FALSE),""))</f>
        <v>éjkék</v>
      </c>
      <c r="AC63" s="6"/>
    </row>
    <row r="64" spans="1:29" ht="60" customHeight="1" x14ac:dyDescent="0.3">
      <c r="A64" s="19" t="s">
        <v>1592</v>
      </c>
      <c r="B64" s="19" t="s">
        <v>1592</v>
      </c>
      <c r="C64" s="44" t="str">
        <f t="shared" si="0"/>
        <v>Wrangler Texas férfi strech farmer</v>
      </c>
      <c r="D64" s="6" t="s">
        <v>1883</v>
      </c>
      <c r="E64" s="44" t="str">
        <f t="shared" si="1"/>
        <v>MEN'S JEANS TEXAS STRETCH DARK</v>
      </c>
      <c r="F64" s="19" t="s">
        <v>1734</v>
      </c>
      <c r="G64" s="44" t="str">
        <f t="shared" si="2"/>
        <v>Wrangler</v>
      </c>
      <c r="H64" s="6" t="s">
        <v>1858</v>
      </c>
      <c r="I64" s="51" t="str">
        <f t="shared" si="3"/>
        <v>Western felszerelés</v>
      </c>
      <c r="J64" s="19" t="s">
        <v>3008</v>
      </c>
      <c r="K64" s="51" t="str">
        <f t="shared" si="4"/>
        <v>Western lovasruházat</v>
      </c>
      <c r="L64" s="19" t="s">
        <v>2532</v>
      </c>
      <c r="M64" s="51" t="str">
        <f t="shared" si="8"/>
        <v>Farmer nadrágok</v>
      </c>
      <c r="N64" s="39" t="s">
        <v>2622</v>
      </c>
      <c r="O64" s="51" t="str">
        <f t="shared" si="6"/>
        <v/>
      </c>
      <c r="P64" s="39"/>
      <c r="Q64" s="37"/>
      <c r="R64" s="19" t="s">
        <v>2020</v>
      </c>
      <c r="S64" s="6">
        <v>100.5</v>
      </c>
      <c r="T64" s="65" t="s">
        <v>1931</v>
      </c>
      <c r="U64" s="37">
        <v>0.5</v>
      </c>
      <c r="V64" s="41">
        <v>0</v>
      </c>
      <c r="W64" s="44" t="str">
        <f>IFERROR(
    IF(ISNUMBER(MATCH(TRIM(CLEAN(SUBSTITUTE(SUBSTITUTE(X64, CHAR(13), ""), CHAR(10), " "))), sizeList!A:A, 0)),
        INDEX(sizeList!B:B, MATCH(TRIM(CLEAN(SUBSTITUTE(SUBSTITUTE(X64, CHAR(13), ""), CHAR(10), " "))), sizeList!A:A, 0)),
        IF(ISNUMBER(MATCH(X64, sizeList!A:A, 0)),
            INDEX(sizeList!B:B, MATCH(X64, sizeList!A:A, 0)),
            IF(ISNUMBER(MATCH(TRIM(CLEAN(SUBSTITUTE(SUBSTITUTE(X64, CHAR(13), ""), CHAR(10), " "))), sizeList!B:B, 0)),
                INDEX(sizeList!B:B, MATCH(TRIM(CLEAN(SUBSTITUTE(SUBSTITUTE(X64, CHAR(13), ""), CHAR(10), " "))), sizeList!B:B, 0)),
                IF(ISNUMBER(MATCH(X64, sizeList!B:B, 0)),
                    INDEX(sizeList!B:B, MATCH(X64, sizeList!B:B, 0)),
                    "")
            )
        )
    ),
    ""
)</f>
        <v>31-32</v>
      </c>
      <c r="X64" s="6" t="s">
        <v>2916</v>
      </c>
      <c r="Y64" s="19" t="s">
        <v>2491</v>
      </c>
      <c r="Z64" s="44" t="str">
        <f t="shared" si="7"/>
        <v>NACHTBLAU</v>
      </c>
      <c r="AA64" s="44" t="str">
        <f>IFERROR(
    IF(ISNUMBER(MATCH(TRIM(CLEAN(SUBSTITUTE(SUBSTITUTE(Y64, CHAR(13), ""), CHAR(10), " "))), colorList!A:A, 0)),
        INDEX(colorList!B:B, MATCH(TRIM(CLEAN(SUBSTITUTE(SUBSTITUTE(Y64, CHAR(13), ""), CHAR(10), " "))), colorList!A:A, 0)),
        IF(ISNUMBER(MATCH(Y64, colorList!A:A, 0)),
            INDEX(colorList!B:B, MATCH(Y64, colorList!A:A, 0)),
            IF(ISNUMBER(MATCH(TRIM(CLEAN(SUBSTITUTE(SUBSTITUTE(Y64, CHAR(13), ""), CHAR(10), " "))), colorList!B:B, 0)),
                INDEX(colorList!B:B, MATCH(TRIM(CLEAN(SUBSTITUTE(SUBSTITUTE(Y64, CHAR(13), ""), CHAR(10), " "))), colorList!B:B, 0)),
                IF(ISNUMBER(MATCH(Y64, colorList!B:B, 0)),
                    INDEX(colorList!B:B, MATCH(Y64, colorList!B:B, 0)),
                    "")
            )
        )
    ),
    ""
)</f>
        <v>éjkék</v>
      </c>
      <c r="AB64" s="44" t="str">
        <f>IF(Y64="", "", IFERROR(VLOOKUP(Y64, colorList!A:B,2,FALSE),""))</f>
        <v>éjkék</v>
      </c>
      <c r="AC64" s="6"/>
    </row>
    <row r="65" spans="1:29" ht="60" customHeight="1" x14ac:dyDescent="0.3">
      <c r="A65" s="19" t="s">
        <v>1592</v>
      </c>
      <c r="B65" s="19" t="s">
        <v>1592</v>
      </c>
      <c r="C65" s="44" t="str">
        <f t="shared" si="0"/>
        <v>Wrangler Texas férfi strech farmer</v>
      </c>
      <c r="D65" s="6" t="s">
        <v>1883</v>
      </c>
      <c r="E65" s="44" t="str">
        <f t="shared" si="1"/>
        <v>MEN'S JEANS TEXAS STRETCH DARK</v>
      </c>
      <c r="F65" s="19" t="s">
        <v>1734</v>
      </c>
      <c r="G65" s="44" t="str">
        <f t="shared" si="2"/>
        <v>Wrangler</v>
      </c>
      <c r="H65" s="6" t="s">
        <v>1858</v>
      </c>
      <c r="I65" s="51" t="str">
        <f t="shared" si="3"/>
        <v>Western felszerelés</v>
      </c>
      <c r="J65" s="19" t="s">
        <v>3008</v>
      </c>
      <c r="K65" s="51" t="str">
        <f t="shared" si="4"/>
        <v>Western lovasruházat</v>
      </c>
      <c r="L65" s="19" t="s">
        <v>2532</v>
      </c>
      <c r="M65" s="51" t="str">
        <f t="shared" si="8"/>
        <v>Farmer nadrágok</v>
      </c>
      <c r="N65" s="39" t="s">
        <v>2622</v>
      </c>
      <c r="O65" s="51" t="str">
        <f t="shared" si="6"/>
        <v/>
      </c>
      <c r="P65" s="39"/>
      <c r="Q65" s="37"/>
      <c r="R65" s="19" t="s">
        <v>2021</v>
      </c>
      <c r="S65" s="6">
        <v>100.5</v>
      </c>
      <c r="T65" s="65" t="s">
        <v>1931</v>
      </c>
      <c r="U65" s="37">
        <v>0.5</v>
      </c>
      <c r="V65" s="41">
        <v>0</v>
      </c>
      <c r="W65" s="44" t="str">
        <f>IFERROR(
    IF(ISNUMBER(MATCH(TRIM(CLEAN(SUBSTITUTE(SUBSTITUTE(X65, CHAR(13), ""), CHAR(10), " "))), sizeList!A:A, 0)),
        INDEX(sizeList!B:B, MATCH(TRIM(CLEAN(SUBSTITUTE(SUBSTITUTE(X65, CHAR(13), ""), CHAR(10), " "))), sizeList!A:A, 0)),
        IF(ISNUMBER(MATCH(X65, sizeList!A:A, 0)),
            INDEX(sizeList!B:B, MATCH(X65, sizeList!A:A, 0)),
            IF(ISNUMBER(MATCH(TRIM(CLEAN(SUBSTITUTE(SUBSTITUTE(X65, CHAR(13), ""), CHAR(10), " "))), sizeList!B:B, 0)),
                INDEX(sizeList!B:B, MATCH(TRIM(CLEAN(SUBSTITUTE(SUBSTITUTE(X65, CHAR(13), ""), CHAR(10), " "))), sizeList!B:B, 0)),
                IF(ISNUMBER(MATCH(X65, sizeList!B:B, 0)),
                    INDEX(sizeList!B:B, MATCH(X65, sizeList!B:B, 0)),
                    "")
            )
        )
    ),
    ""
)</f>
        <v>31-34</v>
      </c>
      <c r="X65" s="6" t="s">
        <v>1126</v>
      </c>
      <c r="Y65" s="19" t="s">
        <v>2491</v>
      </c>
      <c r="Z65" s="44" t="str">
        <f t="shared" si="7"/>
        <v>NACHTBLAU</v>
      </c>
      <c r="AA65" s="44" t="str">
        <f>IFERROR(
    IF(ISNUMBER(MATCH(TRIM(CLEAN(SUBSTITUTE(SUBSTITUTE(Y65, CHAR(13), ""), CHAR(10), " "))), colorList!A:A, 0)),
        INDEX(colorList!B:B, MATCH(TRIM(CLEAN(SUBSTITUTE(SUBSTITUTE(Y65, CHAR(13), ""), CHAR(10), " "))), colorList!A:A, 0)),
        IF(ISNUMBER(MATCH(Y65, colorList!A:A, 0)),
            INDEX(colorList!B:B, MATCH(Y65, colorList!A:A, 0)),
            IF(ISNUMBER(MATCH(TRIM(CLEAN(SUBSTITUTE(SUBSTITUTE(Y65, CHAR(13), ""), CHAR(10), " "))), colorList!B:B, 0)),
                INDEX(colorList!B:B, MATCH(TRIM(CLEAN(SUBSTITUTE(SUBSTITUTE(Y65, CHAR(13), ""), CHAR(10), " "))), colorList!B:B, 0)),
                IF(ISNUMBER(MATCH(Y65, colorList!B:B, 0)),
                    INDEX(colorList!B:B, MATCH(Y65, colorList!B:B, 0)),
                    "")
            )
        )
    ),
    ""
)</f>
        <v>éjkék</v>
      </c>
      <c r="AB65" s="44" t="str">
        <f>IF(Y65="", "", IFERROR(VLOOKUP(Y65, colorList!A:B,2,FALSE),""))</f>
        <v>éjkék</v>
      </c>
      <c r="AC65" s="6"/>
    </row>
    <row r="66" spans="1:29" ht="60" customHeight="1" x14ac:dyDescent="0.3">
      <c r="A66" s="19" t="s">
        <v>1592</v>
      </c>
      <c r="B66" s="19" t="s">
        <v>1592</v>
      </c>
      <c r="C66" s="44" t="str">
        <f t="shared" ref="C66:C129" si="9">TRIM(CLEAN(SUBSTITUTE(SUBSTITUTE(D66, CHAR(13), ""), CHAR(10), " ")))</f>
        <v>Wrangler Texas férfi strech farmer</v>
      </c>
      <c r="D66" s="6" t="s">
        <v>1883</v>
      </c>
      <c r="E66" s="44" t="str">
        <f t="shared" ref="E66:E129" si="10">TRIM(CLEAN(SUBSTITUTE(SUBSTITUTE(F66, CHAR(13), ""), CHAR(10), " ")))</f>
        <v>MEN'S JEANS TEXAS STRETCH DARK</v>
      </c>
      <c r="F66" s="19" t="s">
        <v>1734</v>
      </c>
      <c r="G66" s="44" t="str">
        <f t="shared" ref="G66:G129" si="11">TRIM(CLEAN(SUBSTITUTE(SUBSTITUTE(H66, CHAR(13), ""), CHAR(10), " ")))</f>
        <v>Wrangler</v>
      </c>
      <c r="H66" s="6" t="s">
        <v>1858</v>
      </c>
      <c r="I66" s="51" t="str">
        <f t="shared" ref="I66:I129" si="12">TRIM(CLEAN(SUBSTITUTE(SUBSTITUTE(J66, CHAR(13), ""), CHAR(10), " ")))</f>
        <v>Western felszerelés</v>
      </c>
      <c r="J66" s="19" t="s">
        <v>3008</v>
      </c>
      <c r="K66" s="51" t="str">
        <f t="shared" ref="K66:K129" si="13">TRIM(CLEAN(SUBSTITUTE(SUBSTITUTE(L66, CHAR(13), ""), CHAR(10), " ")))</f>
        <v>Western lovasruházat</v>
      </c>
      <c r="L66" s="19" t="s">
        <v>2532</v>
      </c>
      <c r="M66" s="51" t="str">
        <f t="shared" ref="M66:M97" si="14">TRIM(CLEAN(SUBSTITUTE(SUBSTITUTE(N66, CHAR(13), ""), CHAR(10), " ")))</f>
        <v>Farmer nadrágok</v>
      </c>
      <c r="N66" s="39" t="s">
        <v>2622</v>
      </c>
      <c r="O66" s="51" t="str">
        <f t="shared" ref="O66:O129" si="15">TRIM(CLEAN(SUBSTITUTE(SUBSTITUTE(P66, CHAR(13), ""), CHAR(10), " ")))</f>
        <v/>
      </c>
      <c r="P66" s="39"/>
      <c r="Q66" s="37"/>
      <c r="R66" s="19" t="s">
        <v>2022</v>
      </c>
      <c r="S66" s="6">
        <v>100.5</v>
      </c>
      <c r="T66" s="65" t="s">
        <v>1931</v>
      </c>
      <c r="U66" s="37">
        <v>0.5</v>
      </c>
      <c r="V66" s="41">
        <v>0</v>
      </c>
      <c r="W66" s="44" t="str">
        <f>IFERROR(
    IF(ISNUMBER(MATCH(TRIM(CLEAN(SUBSTITUTE(SUBSTITUTE(X66, CHAR(13), ""), CHAR(10), " "))), sizeList!A:A, 0)),
        INDEX(sizeList!B:B, MATCH(TRIM(CLEAN(SUBSTITUTE(SUBSTITUTE(X66, CHAR(13), ""), CHAR(10), " "))), sizeList!A:A, 0)),
        IF(ISNUMBER(MATCH(X66, sizeList!A:A, 0)),
            INDEX(sizeList!B:B, MATCH(X66, sizeList!A:A, 0)),
            IF(ISNUMBER(MATCH(TRIM(CLEAN(SUBSTITUTE(SUBSTITUTE(X66, CHAR(13), ""), CHAR(10), " "))), sizeList!B:B, 0)),
                INDEX(sizeList!B:B, MATCH(TRIM(CLEAN(SUBSTITUTE(SUBSTITUTE(X66, CHAR(13), ""), CHAR(10), " "))), sizeList!B:B, 0)),
                IF(ISNUMBER(MATCH(X66, sizeList!B:B, 0)),
                    INDEX(sizeList!B:B, MATCH(X66, sizeList!B:B, 0)),
                    "")
            )
        )
    ),
    ""
)</f>
        <v>31-36</v>
      </c>
      <c r="X66" s="6" t="s">
        <v>2917</v>
      </c>
      <c r="Y66" s="19" t="s">
        <v>2491</v>
      </c>
      <c r="Z66" s="44" t="str">
        <f t="shared" ref="Z66:Z129" si="16">TRIM(CLEAN(SUBSTITUTE(SUBSTITUTE(Y66, CHAR(13), ""), CHAR(10), " ")))</f>
        <v>NACHTBLAU</v>
      </c>
      <c r="AA66" s="44" t="str">
        <f>IFERROR(
    IF(ISNUMBER(MATCH(TRIM(CLEAN(SUBSTITUTE(SUBSTITUTE(Y66, CHAR(13), ""), CHAR(10), " "))), colorList!A:A, 0)),
        INDEX(colorList!B:B, MATCH(TRIM(CLEAN(SUBSTITUTE(SUBSTITUTE(Y66, CHAR(13), ""), CHAR(10), " "))), colorList!A:A, 0)),
        IF(ISNUMBER(MATCH(Y66, colorList!A:A, 0)),
            INDEX(colorList!B:B, MATCH(Y66, colorList!A:A, 0)),
            IF(ISNUMBER(MATCH(TRIM(CLEAN(SUBSTITUTE(SUBSTITUTE(Y66, CHAR(13), ""), CHAR(10), " "))), colorList!B:B, 0)),
                INDEX(colorList!B:B, MATCH(TRIM(CLEAN(SUBSTITUTE(SUBSTITUTE(Y66, CHAR(13), ""), CHAR(10), " "))), colorList!B:B, 0)),
                IF(ISNUMBER(MATCH(Y66, colorList!B:B, 0)),
                    INDEX(colorList!B:B, MATCH(Y66, colorList!B:B, 0)),
                    "")
            )
        )
    ),
    ""
)</f>
        <v>éjkék</v>
      </c>
      <c r="AB66" s="44" t="str">
        <f>IF(Y66="", "", IFERROR(VLOOKUP(Y66, colorList!A:B,2,FALSE),""))</f>
        <v>éjkék</v>
      </c>
      <c r="AC66" s="6"/>
    </row>
    <row r="67" spans="1:29" ht="60" customHeight="1" x14ac:dyDescent="0.3">
      <c r="A67" s="19" t="s">
        <v>1592</v>
      </c>
      <c r="B67" s="19" t="s">
        <v>1592</v>
      </c>
      <c r="C67" s="44" t="str">
        <f t="shared" si="9"/>
        <v>Wrangler Texas férfi strech farmer</v>
      </c>
      <c r="D67" s="6" t="s">
        <v>1883</v>
      </c>
      <c r="E67" s="44" t="str">
        <f t="shared" si="10"/>
        <v>MEN'S JEANS TEXAS STRETCH DARK</v>
      </c>
      <c r="F67" s="19" t="s">
        <v>1734</v>
      </c>
      <c r="G67" s="44" t="str">
        <f t="shared" si="11"/>
        <v>Wrangler</v>
      </c>
      <c r="H67" s="6" t="s">
        <v>1858</v>
      </c>
      <c r="I67" s="51" t="str">
        <f t="shared" si="12"/>
        <v>Western felszerelés</v>
      </c>
      <c r="J67" s="19" t="s">
        <v>3008</v>
      </c>
      <c r="K67" s="51" t="str">
        <f t="shared" si="13"/>
        <v>Western lovasruházat</v>
      </c>
      <c r="L67" s="19" t="s">
        <v>2532</v>
      </c>
      <c r="M67" s="51" t="str">
        <f t="shared" si="14"/>
        <v>Farmer nadrágok</v>
      </c>
      <c r="N67" s="39" t="s">
        <v>2622</v>
      </c>
      <c r="O67" s="51" t="str">
        <f t="shared" si="15"/>
        <v/>
      </c>
      <c r="P67" s="39"/>
      <c r="Q67" s="37"/>
      <c r="R67" s="19" t="s">
        <v>2023</v>
      </c>
      <c r="S67" s="6">
        <v>100.5</v>
      </c>
      <c r="T67" s="65" t="s">
        <v>1931</v>
      </c>
      <c r="U67" s="37">
        <v>0.5</v>
      </c>
      <c r="V67" s="41">
        <v>0</v>
      </c>
      <c r="W67" s="44" t="str">
        <f>IFERROR(
    IF(ISNUMBER(MATCH(TRIM(CLEAN(SUBSTITUTE(SUBSTITUTE(X67, CHAR(13), ""), CHAR(10), " "))), sizeList!A:A, 0)),
        INDEX(sizeList!B:B, MATCH(TRIM(CLEAN(SUBSTITUTE(SUBSTITUTE(X67, CHAR(13), ""), CHAR(10), " "))), sizeList!A:A, 0)),
        IF(ISNUMBER(MATCH(X67, sizeList!A:A, 0)),
            INDEX(sizeList!B:B, MATCH(X67, sizeList!A:A, 0)),
            IF(ISNUMBER(MATCH(TRIM(CLEAN(SUBSTITUTE(SUBSTITUTE(X67, CHAR(13), ""), CHAR(10), " "))), sizeList!B:B, 0)),
                INDEX(sizeList!B:B, MATCH(TRIM(CLEAN(SUBSTITUTE(SUBSTITUTE(X67, CHAR(13), ""), CHAR(10), " "))), sizeList!B:B, 0)),
                IF(ISNUMBER(MATCH(X67, sizeList!B:B, 0)),
                    INDEX(sizeList!B:B, MATCH(X67, sizeList!B:B, 0)),
                    "")
            )
        )
    ),
    ""
)</f>
        <v>32-32</v>
      </c>
      <c r="X67" s="6" t="s">
        <v>2918</v>
      </c>
      <c r="Y67" s="19" t="s">
        <v>2491</v>
      </c>
      <c r="Z67" s="44" t="str">
        <f t="shared" si="16"/>
        <v>NACHTBLAU</v>
      </c>
      <c r="AA67" s="44" t="str">
        <f>IFERROR(
    IF(ISNUMBER(MATCH(TRIM(CLEAN(SUBSTITUTE(SUBSTITUTE(Y67, CHAR(13), ""), CHAR(10), " "))), colorList!A:A, 0)),
        INDEX(colorList!B:B, MATCH(TRIM(CLEAN(SUBSTITUTE(SUBSTITUTE(Y67, CHAR(13), ""), CHAR(10), " "))), colorList!A:A, 0)),
        IF(ISNUMBER(MATCH(Y67, colorList!A:A, 0)),
            INDEX(colorList!B:B, MATCH(Y67, colorList!A:A, 0)),
            IF(ISNUMBER(MATCH(TRIM(CLEAN(SUBSTITUTE(SUBSTITUTE(Y67, CHAR(13), ""), CHAR(10), " "))), colorList!B:B, 0)),
                INDEX(colorList!B:B, MATCH(TRIM(CLEAN(SUBSTITUTE(SUBSTITUTE(Y67, CHAR(13), ""), CHAR(10), " "))), colorList!B:B, 0)),
                IF(ISNUMBER(MATCH(Y67, colorList!B:B, 0)),
                    INDEX(colorList!B:B, MATCH(Y67, colorList!B:B, 0)),
                    "")
            )
        )
    ),
    ""
)</f>
        <v>éjkék</v>
      </c>
      <c r="AB67" s="44" t="str">
        <f>IF(Y67="", "", IFERROR(VLOOKUP(Y67, colorList!A:B,2,FALSE),""))</f>
        <v>éjkék</v>
      </c>
      <c r="AC67" s="6"/>
    </row>
    <row r="68" spans="1:29" ht="60" customHeight="1" x14ac:dyDescent="0.3">
      <c r="A68" s="19" t="s">
        <v>1592</v>
      </c>
      <c r="B68" s="19" t="s">
        <v>1592</v>
      </c>
      <c r="C68" s="44" t="str">
        <f t="shared" si="9"/>
        <v>Wrangler Texas férfi strech farmer</v>
      </c>
      <c r="D68" s="6" t="s">
        <v>1883</v>
      </c>
      <c r="E68" s="44" t="str">
        <f t="shared" si="10"/>
        <v>MEN'S JEANS TEXAS STRETCH DARK</v>
      </c>
      <c r="F68" s="19" t="s">
        <v>1734</v>
      </c>
      <c r="G68" s="44" t="str">
        <f t="shared" si="11"/>
        <v>Wrangler</v>
      </c>
      <c r="H68" s="6" t="s">
        <v>1858</v>
      </c>
      <c r="I68" s="51" t="str">
        <f t="shared" si="12"/>
        <v>Western felszerelés</v>
      </c>
      <c r="J68" s="19" t="s">
        <v>3008</v>
      </c>
      <c r="K68" s="51" t="str">
        <f t="shared" si="13"/>
        <v>Western lovasruházat</v>
      </c>
      <c r="L68" s="19" t="s">
        <v>2532</v>
      </c>
      <c r="M68" s="51" t="str">
        <f t="shared" si="14"/>
        <v>Farmer nadrágok</v>
      </c>
      <c r="N68" s="39" t="s">
        <v>2622</v>
      </c>
      <c r="O68" s="51" t="str">
        <f t="shared" si="15"/>
        <v/>
      </c>
      <c r="P68" s="39"/>
      <c r="Q68" s="37"/>
      <c r="R68" s="19" t="s">
        <v>2024</v>
      </c>
      <c r="S68" s="6">
        <v>100.5</v>
      </c>
      <c r="T68" s="65" t="s">
        <v>1931</v>
      </c>
      <c r="U68" s="37">
        <v>0.5</v>
      </c>
      <c r="V68" s="41">
        <v>0</v>
      </c>
      <c r="W68" s="44" t="str">
        <f>IFERROR(
    IF(ISNUMBER(MATCH(TRIM(CLEAN(SUBSTITUTE(SUBSTITUTE(X68, CHAR(13), ""), CHAR(10), " "))), sizeList!A:A, 0)),
        INDEX(sizeList!B:B, MATCH(TRIM(CLEAN(SUBSTITUTE(SUBSTITUTE(X68, CHAR(13), ""), CHAR(10), " "))), sizeList!A:A, 0)),
        IF(ISNUMBER(MATCH(X68, sizeList!A:A, 0)),
            INDEX(sizeList!B:B, MATCH(X68, sizeList!A:A, 0)),
            IF(ISNUMBER(MATCH(TRIM(CLEAN(SUBSTITUTE(SUBSTITUTE(X68, CHAR(13), ""), CHAR(10), " "))), sizeList!B:B, 0)),
                INDEX(sizeList!B:B, MATCH(TRIM(CLEAN(SUBSTITUTE(SUBSTITUTE(X68, CHAR(13), ""), CHAR(10), " "))), sizeList!B:B, 0)),
                IF(ISNUMBER(MATCH(X68, sizeList!B:B, 0)),
                    INDEX(sizeList!B:B, MATCH(X68, sizeList!B:B, 0)),
                    "")
            )
        )
    ),
    ""
)</f>
        <v>32-34</v>
      </c>
      <c r="X68" s="6" t="s">
        <v>2919</v>
      </c>
      <c r="Y68" s="19" t="s">
        <v>2491</v>
      </c>
      <c r="Z68" s="44" t="str">
        <f t="shared" si="16"/>
        <v>NACHTBLAU</v>
      </c>
      <c r="AA68" s="44" t="str">
        <f>IFERROR(
    IF(ISNUMBER(MATCH(TRIM(CLEAN(SUBSTITUTE(SUBSTITUTE(Y68, CHAR(13), ""), CHAR(10), " "))), colorList!A:A, 0)),
        INDEX(colorList!B:B, MATCH(TRIM(CLEAN(SUBSTITUTE(SUBSTITUTE(Y68, CHAR(13), ""), CHAR(10), " "))), colorList!A:A, 0)),
        IF(ISNUMBER(MATCH(Y68, colorList!A:A, 0)),
            INDEX(colorList!B:B, MATCH(Y68, colorList!A:A, 0)),
            IF(ISNUMBER(MATCH(TRIM(CLEAN(SUBSTITUTE(SUBSTITUTE(Y68, CHAR(13), ""), CHAR(10), " "))), colorList!B:B, 0)),
                INDEX(colorList!B:B, MATCH(TRIM(CLEAN(SUBSTITUTE(SUBSTITUTE(Y68, CHAR(13), ""), CHAR(10), " "))), colorList!B:B, 0)),
                IF(ISNUMBER(MATCH(Y68, colorList!B:B, 0)),
                    INDEX(colorList!B:B, MATCH(Y68, colorList!B:B, 0)),
                    "")
            )
        )
    ),
    ""
)</f>
        <v>éjkék</v>
      </c>
      <c r="AB68" s="44" t="str">
        <f>IF(Y68="", "", IFERROR(VLOOKUP(Y68, colorList!A:B,2,FALSE),""))</f>
        <v>éjkék</v>
      </c>
      <c r="AC68" s="6"/>
    </row>
    <row r="69" spans="1:29" ht="60" customHeight="1" x14ac:dyDescent="0.3">
      <c r="A69" s="19" t="s">
        <v>1592</v>
      </c>
      <c r="B69" s="19" t="s">
        <v>1592</v>
      </c>
      <c r="C69" s="44" t="str">
        <f t="shared" si="9"/>
        <v>Wrangler Texas férfi strech farmer</v>
      </c>
      <c r="D69" s="6" t="s">
        <v>1883</v>
      </c>
      <c r="E69" s="44" t="str">
        <f t="shared" si="10"/>
        <v>MEN'S JEANS TEXAS STRETCH DARK</v>
      </c>
      <c r="F69" s="19" t="s">
        <v>1734</v>
      </c>
      <c r="G69" s="44" t="str">
        <f t="shared" si="11"/>
        <v>Wrangler</v>
      </c>
      <c r="H69" s="6" t="s">
        <v>1858</v>
      </c>
      <c r="I69" s="51" t="str">
        <f t="shared" si="12"/>
        <v>Western felszerelés</v>
      </c>
      <c r="J69" s="19" t="s">
        <v>3008</v>
      </c>
      <c r="K69" s="51" t="str">
        <f t="shared" si="13"/>
        <v>Western lovasruházat</v>
      </c>
      <c r="L69" s="19" t="s">
        <v>2532</v>
      </c>
      <c r="M69" s="51" t="str">
        <f t="shared" si="14"/>
        <v>Farmer nadrágok</v>
      </c>
      <c r="N69" s="39" t="s">
        <v>2622</v>
      </c>
      <c r="O69" s="51" t="str">
        <f t="shared" si="15"/>
        <v/>
      </c>
      <c r="P69" s="39"/>
      <c r="Q69" s="37"/>
      <c r="R69" s="19" t="s">
        <v>2025</v>
      </c>
      <c r="S69" s="6">
        <v>100.5</v>
      </c>
      <c r="T69" s="65" t="s">
        <v>1931</v>
      </c>
      <c r="U69" s="37">
        <v>0.5</v>
      </c>
      <c r="V69" s="41">
        <v>0</v>
      </c>
      <c r="W69" s="44" t="str">
        <f>IFERROR(
    IF(ISNUMBER(MATCH(TRIM(CLEAN(SUBSTITUTE(SUBSTITUTE(X69, CHAR(13), ""), CHAR(10), " "))), sizeList!A:A, 0)),
        INDEX(sizeList!B:B, MATCH(TRIM(CLEAN(SUBSTITUTE(SUBSTITUTE(X69, CHAR(13), ""), CHAR(10), " "))), sizeList!A:A, 0)),
        IF(ISNUMBER(MATCH(X69, sizeList!A:A, 0)),
            INDEX(sizeList!B:B, MATCH(X69, sizeList!A:A, 0)),
            IF(ISNUMBER(MATCH(TRIM(CLEAN(SUBSTITUTE(SUBSTITUTE(X69, CHAR(13), ""), CHAR(10), " "))), sizeList!B:B, 0)),
                INDEX(sizeList!B:B, MATCH(TRIM(CLEAN(SUBSTITUTE(SUBSTITUTE(X69, CHAR(13), ""), CHAR(10), " "))), sizeList!B:B, 0)),
                IF(ISNUMBER(MATCH(X69, sizeList!B:B, 0)),
                    INDEX(sizeList!B:B, MATCH(X69, sizeList!B:B, 0)),
                    "")
            )
        )
    ),
    ""
)</f>
        <v>32-36</v>
      </c>
      <c r="X69" s="6" t="s">
        <v>2920</v>
      </c>
      <c r="Y69" s="19" t="s">
        <v>2491</v>
      </c>
      <c r="Z69" s="44" t="str">
        <f t="shared" si="16"/>
        <v>NACHTBLAU</v>
      </c>
      <c r="AA69" s="44" t="str">
        <f>IFERROR(
    IF(ISNUMBER(MATCH(TRIM(CLEAN(SUBSTITUTE(SUBSTITUTE(Y69, CHAR(13), ""), CHAR(10), " "))), colorList!A:A, 0)),
        INDEX(colorList!B:B, MATCH(TRIM(CLEAN(SUBSTITUTE(SUBSTITUTE(Y69, CHAR(13), ""), CHAR(10), " "))), colorList!A:A, 0)),
        IF(ISNUMBER(MATCH(Y69, colorList!A:A, 0)),
            INDEX(colorList!B:B, MATCH(Y69, colorList!A:A, 0)),
            IF(ISNUMBER(MATCH(TRIM(CLEAN(SUBSTITUTE(SUBSTITUTE(Y69, CHAR(13), ""), CHAR(10), " "))), colorList!B:B, 0)),
                INDEX(colorList!B:B, MATCH(TRIM(CLEAN(SUBSTITUTE(SUBSTITUTE(Y69, CHAR(13), ""), CHAR(10), " "))), colorList!B:B, 0)),
                IF(ISNUMBER(MATCH(Y69, colorList!B:B, 0)),
                    INDEX(colorList!B:B, MATCH(Y69, colorList!B:B, 0)),
                    "")
            )
        )
    ),
    ""
)</f>
        <v>éjkék</v>
      </c>
      <c r="AB69" s="44" t="str">
        <f>IF(Y69="", "", IFERROR(VLOOKUP(Y69, colorList!A:B,2,FALSE),""))</f>
        <v>éjkék</v>
      </c>
      <c r="AC69" s="6"/>
    </row>
    <row r="70" spans="1:29" ht="60" customHeight="1" x14ac:dyDescent="0.3">
      <c r="A70" s="19" t="s">
        <v>1592</v>
      </c>
      <c r="B70" s="19" t="s">
        <v>1592</v>
      </c>
      <c r="C70" s="44" t="str">
        <f t="shared" si="9"/>
        <v>Wrangler Texas férfi strech farmer</v>
      </c>
      <c r="D70" s="6" t="s">
        <v>1883</v>
      </c>
      <c r="E70" s="44" t="str">
        <f t="shared" si="10"/>
        <v>MEN'S JEANS TEXAS STRETCH DARK</v>
      </c>
      <c r="F70" s="19" t="s">
        <v>1734</v>
      </c>
      <c r="G70" s="44" t="str">
        <f t="shared" si="11"/>
        <v>Wrangler</v>
      </c>
      <c r="H70" s="6" t="s">
        <v>1858</v>
      </c>
      <c r="I70" s="51" t="str">
        <f t="shared" si="12"/>
        <v>Western felszerelés</v>
      </c>
      <c r="J70" s="19" t="s">
        <v>3008</v>
      </c>
      <c r="K70" s="51" t="str">
        <f t="shared" si="13"/>
        <v>Western lovasruházat</v>
      </c>
      <c r="L70" s="19" t="s">
        <v>2532</v>
      </c>
      <c r="M70" s="51" t="str">
        <f t="shared" si="14"/>
        <v>Farmer nadrágok</v>
      </c>
      <c r="N70" s="39" t="s">
        <v>2622</v>
      </c>
      <c r="O70" s="51" t="str">
        <f t="shared" si="15"/>
        <v/>
      </c>
      <c r="P70" s="39"/>
      <c r="Q70" s="37"/>
      <c r="R70" s="19" t="s">
        <v>2026</v>
      </c>
      <c r="S70" s="6">
        <v>100.5</v>
      </c>
      <c r="T70" s="65" t="s">
        <v>1931</v>
      </c>
      <c r="U70" s="37">
        <v>0.5</v>
      </c>
      <c r="V70" s="41">
        <v>0</v>
      </c>
      <c r="W70" s="44" t="str">
        <f>IFERROR(
    IF(ISNUMBER(MATCH(TRIM(CLEAN(SUBSTITUTE(SUBSTITUTE(X70, CHAR(13), ""), CHAR(10), " "))), sizeList!A:A, 0)),
        INDEX(sizeList!B:B, MATCH(TRIM(CLEAN(SUBSTITUTE(SUBSTITUTE(X70, CHAR(13), ""), CHAR(10), " "))), sizeList!A:A, 0)),
        IF(ISNUMBER(MATCH(X70, sizeList!A:A, 0)),
            INDEX(sizeList!B:B, MATCH(X70, sizeList!A:A, 0)),
            IF(ISNUMBER(MATCH(TRIM(CLEAN(SUBSTITUTE(SUBSTITUTE(X70, CHAR(13), ""), CHAR(10), " "))), sizeList!B:B, 0)),
                INDEX(sizeList!B:B, MATCH(TRIM(CLEAN(SUBSTITUTE(SUBSTITUTE(X70, CHAR(13), ""), CHAR(10), " "))), sizeList!B:B, 0)),
                IF(ISNUMBER(MATCH(X70, sizeList!B:B, 0)),
                    INDEX(sizeList!B:B, MATCH(X70, sizeList!B:B, 0)),
                    "")
            )
        )
    ),
    ""
)</f>
        <v>33-32</v>
      </c>
      <c r="X70" s="6" t="s">
        <v>2921</v>
      </c>
      <c r="Y70" s="19" t="s">
        <v>2491</v>
      </c>
      <c r="Z70" s="44" t="str">
        <f t="shared" si="16"/>
        <v>NACHTBLAU</v>
      </c>
      <c r="AA70" s="44" t="str">
        <f>IFERROR(
    IF(ISNUMBER(MATCH(TRIM(CLEAN(SUBSTITUTE(SUBSTITUTE(Y70, CHAR(13), ""), CHAR(10), " "))), colorList!A:A, 0)),
        INDEX(colorList!B:B, MATCH(TRIM(CLEAN(SUBSTITUTE(SUBSTITUTE(Y70, CHAR(13), ""), CHAR(10), " "))), colorList!A:A, 0)),
        IF(ISNUMBER(MATCH(Y70, colorList!A:A, 0)),
            INDEX(colorList!B:B, MATCH(Y70, colorList!A:A, 0)),
            IF(ISNUMBER(MATCH(TRIM(CLEAN(SUBSTITUTE(SUBSTITUTE(Y70, CHAR(13), ""), CHAR(10), " "))), colorList!B:B, 0)),
                INDEX(colorList!B:B, MATCH(TRIM(CLEAN(SUBSTITUTE(SUBSTITUTE(Y70, CHAR(13), ""), CHAR(10), " "))), colorList!B:B, 0)),
                IF(ISNUMBER(MATCH(Y70, colorList!B:B, 0)),
                    INDEX(colorList!B:B, MATCH(Y70, colorList!B:B, 0)),
                    "")
            )
        )
    ),
    ""
)</f>
        <v>éjkék</v>
      </c>
      <c r="AB70" s="44" t="str">
        <f>IF(Y70="", "", IFERROR(VLOOKUP(Y70, colorList!A:B,2,FALSE),""))</f>
        <v>éjkék</v>
      </c>
      <c r="AC70" s="6"/>
    </row>
    <row r="71" spans="1:29" ht="60" customHeight="1" x14ac:dyDescent="0.3">
      <c r="A71" s="19" t="s">
        <v>1592</v>
      </c>
      <c r="B71" s="19" t="s">
        <v>1592</v>
      </c>
      <c r="C71" s="44" t="str">
        <f t="shared" si="9"/>
        <v>Wrangler Texas férfi strech farmer</v>
      </c>
      <c r="D71" s="6" t="s">
        <v>1883</v>
      </c>
      <c r="E71" s="44" t="str">
        <f t="shared" si="10"/>
        <v>MEN'S JEANS TEXAS STRETCH DARK</v>
      </c>
      <c r="F71" s="19" t="s">
        <v>1734</v>
      </c>
      <c r="G71" s="44" t="str">
        <f t="shared" si="11"/>
        <v>Wrangler</v>
      </c>
      <c r="H71" s="6" t="s">
        <v>1858</v>
      </c>
      <c r="I71" s="51" t="str">
        <f t="shared" si="12"/>
        <v>Western felszerelés</v>
      </c>
      <c r="J71" s="19" t="s">
        <v>3008</v>
      </c>
      <c r="K71" s="51" t="str">
        <f t="shared" si="13"/>
        <v>Western lovasruházat</v>
      </c>
      <c r="L71" s="19" t="s">
        <v>2532</v>
      </c>
      <c r="M71" s="51" t="str">
        <f t="shared" si="14"/>
        <v>Farmer nadrágok</v>
      </c>
      <c r="N71" s="39" t="s">
        <v>2622</v>
      </c>
      <c r="O71" s="51" t="str">
        <f t="shared" si="15"/>
        <v/>
      </c>
      <c r="P71" s="39"/>
      <c r="Q71" s="37"/>
      <c r="R71" s="19" t="s">
        <v>2027</v>
      </c>
      <c r="S71" s="6">
        <v>100.5</v>
      </c>
      <c r="T71" s="65" t="s">
        <v>1931</v>
      </c>
      <c r="U71" s="37">
        <v>0.5</v>
      </c>
      <c r="V71" s="41">
        <v>0</v>
      </c>
      <c r="W71" s="44" t="str">
        <f>IFERROR(
    IF(ISNUMBER(MATCH(TRIM(CLEAN(SUBSTITUTE(SUBSTITUTE(X71, CHAR(13), ""), CHAR(10), " "))), sizeList!A:A, 0)),
        INDEX(sizeList!B:B, MATCH(TRIM(CLEAN(SUBSTITUTE(SUBSTITUTE(X71, CHAR(13), ""), CHAR(10), " "))), sizeList!A:A, 0)),
        IF(ISNUMBER(MATCH(X71, sizeList!A:A, 0)),
            INDEX(sizeList!B:B, MATCH(X71, sizeList!A:A, 0)),
            IF(ISNUMBER(MATCH(TRIM(CLEAN(SUBSTITUTE(SUBSTITUTE(X71, CHAR(13), ""), CHAR(10), " "))), sizeList!B:B, 0)),
                INDEX(sizeList!B:B, MATCH(TRIM(CLEAN(SUBSTITUTE(SUBSTITUTE(X71, CHAR(13), ""), CHAR(10), " "))), sizeList!B:B, 0)),
                IF(ISNUMBER(MATCH(X71, sizeList!B:B, 0)),
                    INDEX(sizeList!B:B, MATCH(X71, sizeList!B:B, 0)),
                    "")
            )
        )
    ),
    ""
)</f>
        <v>33-34</v>
      </c>
      <c r="X71" s="6" t="s">
        <v>2922</v>
      </c>
      <c r="Y71" s="19" t="s">
        <v>2491</v>
      </c>
      <c r="Z71" s="44" t="str">
        <f t="shared" si="16"/>
        <v>NACHTBLAU</v>
      </c>
      <c r="AA71" s="44" t="str">
        <f>IFERROR(
    IF(ISNUMBER(MATCH(TRIM(CLEAN(SUBSTITUTE(SUBSTITUTE(Y71, CHAR(13), ""), CHAR(10), " "))), colorList!A:A, 0)),
        INDEX(colorList!B:B, MATCH(TRIM(CLEAN(SUBSTITUTE(SUBSTITUTE(Y71, CHAR(13), ""), CHAR(10), " "))), colorList!A:A, 0)),
        IF(ISNUMBER(MATCH(Y71, colorList!A:A, 0)),
            INDEX(colorList!B:B, MATCH(Y71, colorList!A:A, 0)),
            IF(ISNUMBER(MATCH(TRIM(CLEAN(SUBSTITUTE(SUBSTITUTE(Y71, CHAR(13), ""), CHAR(10), " "))), colorList!B:B, 0)),
                INDEX(colorList!B:B, MATCH(TRIM(CLEAN(SUBSTITUTE(SUBSTITUTE(Y71, CHAR(13), ""), CHAR(10), " "))), colorList!B:B, 0)),
                IF(ISNUMBER(MATCH(Y71, colorList!B:B, 0)),
                    INDEX(colorList!B:B, MATCH(Y71, colorList!B:B, 0)),
                    "")
            )
        )
    ),
    ""
)</f>
        <v>éjkék</v>
      </c>
      <c r="AB71" s="44" t="str">
        <f>IF(Y71="", "", IFERROR(VLOOKUP(Y71, colorList!A:B,2,FALSE),""))</f>
        <v>éjkék</v>
      </c>
      <c r="AC71" s="6"/>
    </row>
    <row r="72" spans="1:29" ht="60" customHeight="1" x14ac:dyDescent="0.3">
      <c r="A72" s="19" t="s">
        <v>1592</v>
      </c>
      <c r="B72" s="19" t="s">
        <v>1592</v>
      </c>
      <c r="C72" s="44" t="str">
        <f t="shared" si="9"/>
        <v>Wrangler Texas férfi strech farmer</v>
      </c>
      <c r="D72" s="6" t="s">
        <v>1883</v>
      </c>
      <c r="E72" s="44" t="str">
        <f t="shared" si="10"/>
        <v>MEN'S JEANS TEXAS STRETCH DARK</v>
      </c>
      <c r="F72" s="19" t="s">
        <v>1734</v>
      </c>
      <c r="G72" s="44" t="str">
        <f t="shared" si="11"/>
        <v>Wrangler</v>
      </c>
      <c r="H72" s="6" t="s">
        <v>1858</v>
      </c>
      <c r="I72" s="51" t="str">
        <f t="shared" si="12"/>
        <v>Western felszerelés</v>
      </c>
      <c r="J72" s="19" t="s">
        <v>3008</v>
      </c>
      <c r="K72" s="51" t="str">
        <f t="shared" si="13"/>
        <v>Western lovasruházat</v>
      </c>
      <c r="L72" s="19" t="s">
        <v>2532</v>
      </c>
      <c r="M72" s="51" t="str">
        <f t="shared" si="14"/>
        <v>Farmer nadrágok</v>
      </c>
      <c r="N72" s="39" t="s">
        <v>2622</v>
      </c>
      <c r="O72" s="51" t="str">
        <f t="shared" si="15"/>
        <v/>
      </c>
      <c r="P72" s="39"/>
      <c r="Q72" s="37"/>
      <c r="R72" s="19" t="s">
        <v>2028</v>
      </c>
      <c r="S72" s="6">
        <v>100.5</v>
      </c>
      <c r="T72" s="65" t="s">
        <v>1931</v>
      </c>
      <c r="U72" s="37">
        <v>0.5</v>
      </c>
      <c r="V72" s="41">
        <v>0</v>
      </c>
      <c r="W72" s="44" t="str">
        <f>IFERROR(
    IF(ISNUMBER(MATCH(TRIM(CLEAN(SUBSTITUTE(SUBSTITUTE(X72, CHAR(13), ""), CHAR(10), " "))), sizeList!A:A, 0)),
        INDEX(sizeList!B:B, MATCH(TRIM(CLEAN(SUBSTITUTE(SUBSTITUTE(X72, CHAR(13), ""), CHAR(10), " "))), sizeList!A:A, 0)),
        IF(ISNUMBER(MATCH(X72, sizeList!A:A, 0)),
            INDEX(sizeList!B:B, MATCH(X72, sizeList!A:A, 0)),
            IF(ISNUMBER(MATCH(TRIM(CLEAN(SUBSTITUTE(SUBSTITUTE(X72, CHAR(13), ""), CHAR(10), " "))), sizeList!B:B, 0)),
                INDEX(sizeList!B:B, MATCH(TRIM(CLEAN(SUBSTITUTE(SUBSTITUTE(X72, CHAR(13), ""), CHAR(10), " "))), sizeList!B:B, 0)),
                IF(ISNUMBER(MATCH(X72, sizeList!B:B, 0)),
                    INDEX(sizeList!B:B, MATCH(X72, sizeList!B:B, 0)),
                    "")
            )
        )
    ),
    ""
)</f>
        <v>33-36</v>
      </c>
      <c r="X72" s="6" t="s">
        <v>2923</v>
      </c>
      <c r="Y72" s="19" t="s">
        <v>2491</v>
      </c>
      <c r="Z72" s="44" t="str">
        <f t="shared" si="16"/>
        <v>NACHTBLAU</v>
      </c>
      <c r="AA72" s="44" t="str">
        <f>IFERROR(
    IF(ISNUMBER(MATCH(TRIM(CLEAN(SUBSTITUTE(SUBSTITUTE(Y72, CHAR(13), ""), CHAR(10), " "))), colorList!A:A, 0)),
        INDEX(colorList!B:B, MATCH(TRIM(CLEAN(SUBSTITUTE(SUBSTITUTE(Y72, CHAR(13), ""), CHAR(10), " "))), colorList!A:A, 0)),
        IF(ISNUMBER(MATCH(Y72, colorList!A:A, 0)),
            INDEX(colorList!B:B, MATCH(Y72, colorList!A:A, 0)),
            IF(ISNUMBER(MATCH(TRIM(CLEAN(SUBSTITUTE(SUBSTITUTE(Y72, CHAR(13), ""), CHAR(10), " "))), colorList!B:B, 0)),
                INDEX(colorList!B:B, MATCH(TRIM(CLEAN(SUBSTITUTE(SUBSTITUTE(Y72, CHAR(13), ""), CHAR(10), " "))), colorList!B:B, 0)),
                IF(ISNUMBER(MATCH(Y72, colorList!B:B, 0)),
                    INDEX(colorList!B:B, MATCH(Y72, colorList!B:B, 0)),
                    "")
            )
        )
    ),
    ""
)</f>
        <v>éjkék</v>
      </c>
      <c r="AB72" s="44" t="str">
        <f>IF(Y72="", "", IFERROR(VLOOKUP(Y72, colorList!A:B,2,FALSE),""))</f>
        <v>éjkék</v>
      </c>
      <c r="AC72" s="6"/>
    </row>
    <row r="73" spans="1:29" ht="60" customHeight="1" x14ac:dyDescent="0.3">
      <c r="A73" s="19" t="s">
        <v>1592</v>
      </c>
      <c r="B73" s="19" t="s">
        <v>1592</v>
      </c>
      <c r="C73" s="44" t="str">
        <f t="shared" si="9"/>
        <v>Wrangler Texas férfi strech farmer</v>
      </c>
      <c r="D73" s="6" t="s">
        <v>1883</v>
      </c>
      <c r="E73" s="44" t="str">
        <f t="shared" si="10"/>
        <v>MEN'S JEANS TEXAS STRETCH DARK</v>
      </c>
      <c r="F73" s="19" t="s">
        <v>1734</v>
      </c>
      <c r="G73" s="44" t="str">
        <f t="shared" si="11"/>
        <v>Wrangler</v>
      </c>
      <c r="H73" s="6" t="s">
        <v>1858</v>
      </c>
      <c r="I73" s="51" t="str">
        <f t="shared" si="12"/>
        <v>Western felszerelés</v>
      </c>
      <c r="J73" s="19" t="s">
        <v>3008</v>
      </c>
      <c r="K73" s="51" t="str">
        <f t="shared" si="13"/>
        <v>Western lovasruházat</v>
      </c>
      <c r="L73" s="19" t="s">
        <v>2532</v>
      </c>
      <c r="M73" s="51" t="str">
        <f t="shared" si="14"/>
        <v>Farmer nadrágok</v>
      </c>
      <c r="N73" s="39" t="s">
        <v>2622</v>
      </c>
      <c r="O73" s="51" t="str">
        <f t="shared" si="15"/>
        <v/>
      </c>
      <c r="P73" s="39"/>
      <c r="Q73" s="37"/>
      <c r="R73" s="19" t="s">
        <v>2029</v>
      </c>
      <c r="S73" s="6">
        <v>100.5</v>
      </c>
      <c r="T73" s="65" t="s">
        <v>1931</v>
      </c>
      <c r="U73" s="37">
        <v>0.5</v>
      </c>
      <c r="V73" s="41">
        <v>0</v>
      </c>
      <c r="W73" s="44" t="str">
        <f>IFERROR(
    IF(ISNUMBER(MATCH(TRIM(CLEAN(SUBSTITUTE(SUBSTITUTE(X73, CHAR(13), ""), CHAR(10), " "))), sizeList!A:A, 0)),
        INDEX(sizeList!B:B, MATCH(TRIM(CLEAN(SUBSTITUTE(SUBSTITUTE(X73, CHAR(13), ""), CHAR(10), " "))), sizeList!A:A, 0)),
        IF(ISNUMBER(MATCH(X73, sizeList!A:A, 0)),
            INDEX(sizeList!B:B, MATCH(X73, sizeList!A:A, 0)),
            IF(ISNUMBER(MATCH(TRIM(CLEAN(SUBSTITUTE(SUBSTITUTE(X73, CHAR(13), ""), CHAR(10), " "))), sizeList!B:B, 0)),
                INDEX(sizeList!B:B, MATCH(TRIM(CLEAN(SUBSTITUTE(SUBSTITUTE(X73, CHAR(13), ""), CHAR(10), " "))), sizeList!B:B, 0)),
                IF(ISNUMBER(MATCH(X73, sizeList!B:B, 0)),
                    INDEX(sizeList!B:B, MATCH(X73, sizeList!B:B, 0)),
                    "")
            )
        )
    ),
    ""
)</f>
        <v>34-32</v>
      </c>
      <c r="X73" s="6" t="s">
        <v>2924</v>
      </c>
      <c r="Y73" s="19" t="s">
        <v>2491</v>
      </c>
      <c r="Z73" s="44" t="str">
        <f t="shared" si="16"/>
        <v>NACHTBLAU</v>
      </c>
      <c r="AA73" s="44" t="str">
        <f>IFERROR(
    IF(ISNUMBER(MATCH(TRIM(CLEAN(SUBSTITUTE(SUBSTITUTE(Y73, CHAR(13), ""), CHAR(10), " "))), colorList!A:A, 0)),
        INDEX(colorList!B:B, MATCH(TRIM(CLEAN(SUBSTITUTE(SUBSTITUTE(Y73, CHAR(13), ""), CHAR(10), " "))), colorList!A:A, 0)),
        IF(ISNUMBER(MATCH(Y73, colorList!A:A, 0)),
            INDEX(colorList!B:B, MATCH(Y73, colorList!A:A, 0)),
            IF(ISNUMBER(MATCH(TRIM(CLEAN(SUBSTITUTE(SUBSTITUTE(Y73, CHAR(13), ""), CHAR(10), " "))), colorList!B:B, 0)),
                INDEX(colorList!B:B, MATCH(TRIM(CLEAN(SUBSTITUTE(SUBSTITUTE(Y73, CHAR(13), ""), CHAR(10), " "))), colorList!B:B, 0)),
                IF(ISNUMBER(MATCH(Y73, colorList!B:B, 0)),
                    INDEX(colorList!B:B, MATCH(Y73, colorList!B:B, 0)),
                    "")
            )
        )
    ),
    ""
)</f>
        <v>éjkék</v>
      </c>
      <c r="AB73" s="44" t="str">
        <f>IF(Y73="", "", IFERROR(VLOOKUP(Y73, colorList!A:B,2,FALSE),""))</f>
        <v>éjkék</v>
      </c>
      <c r="AC73" s="6"/>
    </row>
    <row r="74" spans="1:29" s="32" customFormat="1" ht="60" customHeight="1" x14ac:dyDescent="0.3">
      <c r="A74" s="19" t="s">
        <v>1592</v>
      </c>
      <c r="B74" s="19" t="s">
        <v>1592</v>
      </c>
      <c r="C74" s="44" t="str">
        <f t="shared" si="9"/>
        <v>Wrangler Texas férfi strech farmer</v>
      </c>
      <c r="D74" s="6" t="s">
        <v>1883</v>
      </c>
      <c r="E74" s="44" t="str">
        <f t="shared" si="10"/>
        <v>MEN'S JEANS TEXAS STRETCH DARK</v>
      </c>
      <c r="F74" s="19" t="s">
        <v>1734</v>
      </c>
      <c r="G74" s="44" t="str">
        <f t="shared" si="11"/>
        <v>Wrangler</v>
      </c>
      <c r="H74" s="6" t="s">
        <v>1858</v>
      </c>
      <c r="I74" s="51" t="str">
        <f t="shared" si="12"/>
        <v>Western felszerelés</v>
      </c>
      <c r="J74" s="19" t="s">
        <v>3008</v>
      </c>
      <c r="K74" s="51" t="str">
        <f t="shared" si="13"/>
        <v>Western lovasruházat</v>
      </c>
      <c r="L74" s="19" t="s">
        <v>2532</v>
      </c>
      <c r="M74" s="51" t="str">
        <f t="shared" si="14"/>
        <v>Farmer nadrágok</v>
      </c>
      <c r="N74" s="39" t="s">
        <v>2622</v>
      </c>
      <c r="O74" s="51" t="str">
        <f t="shared" si="15"/>
        <v/>
      </c>
      <c r="P74" s="39"/>
      <c r="Q74" s="37"/>
      <c r="R74" s="19" t="s">
        <v>2030</v>
      </c>
      <c r="S74" s="6">
        <v>100.5</v>
      </c>
      <c r="T74" s="65" t="s">
        <v>1931</v>
      </c>
      <c r="U74" s="37">
        <v>0.5</v>
      </c>
      <c r="V74" s="41">
        <v>0</v>
      </c>
      <c r="W74" s="44" t="str">
        <f>IFERROR(
    IF(ISNUMBER(MATCH(TRIM(CLEAN(SUBSTITUTE(SUBSTITUTE(X74, CHAR(13), ""), CHAR(10), " "))), sizeList!A:A, 0)),
        INDEX(sizeList!B:B, MATCH(TRIM(CLEAN(SUBSTITUTE(SUBSTITUTE(X74, CHAR(13), ""), CHAR(10), " "))), sizeList!A:A, 0)),
        IF(ISNUMBER(MATCH(X74, sizeList!A:A, 0)),
            INDEX(sizeList!B:B, MATCH(X74, sizeList!A:A, 0)),
            IF(ISNUMBER(MATCH(TRIM(CLEAN(SUBSTITUTE(SUBSTITUTE(X74, CHAR(13), ""), CHAR(10), " "))), sizeList!B:B, 0)),
                INDEX(sizeList!B:B, MATCH(TRIM(CLEAN(SUBSTITUTE(SUBSTITUTE(X74, CHAR(13), ""), CHAR(10), " "))), sizeList!B:B, 0)),
                IF(ISNUMBER(MATCH(X74, sizeList!B:B, 0)),
                    INDEX(sizeList!B:B, MATCH(X74, sizeList!B:B, 0)),
                    "")
            )
        )
    ),
    ""
)</f>
        <v>34-34</v>
      </c>
      <c r="X74" s="6" t="s">
        <v>2925</v>
      </c>
      <c r="Y74" s="19" t="s">
        <v>2491</v>
      </c>
      <c r="Z74" s="44" t="str">
        <f t="shared" si="16"/>
        <v>NACHTBLAU</v>
      </c>
      <c r="AA74" s="44" t="str">
        <f>IFERROR(
    IF(ISNUMBER(MATCH(TRIM(CLEAN(SUBSTITUTE(SUBSTITUTE(Y74, CHAR(13), ""), CHAR(10), " "))), colorList!A:A, 0)),
        INDEX(colorList!B:B, MATCH(TRIM(CLEAN(SUBSTITUTE(SUBSTITUTE(Y74, CHAR(13), ""), CHAR(10), " "))), colorList!A:A, 0)),
        IF(ISNUMBER(MATCH(Y74, colorList!A:A, 0)),
            INDEX(colorList!B:B, MATCH(Y74, colorList!A:A, 0)),
            IF(ISNUMBER(MATCH(TRIM(CLEAN(SUBSTITUTE(SUBSTITUTE(Y74, CHAR(13), ""), CHAR(10), " "))), colorList!B:B, 0)),
                INDEX(colorList!B:B, MATCH(TRIM(CLEAN(SUBSTITUTE(SUBSTITUTE(Y74, CHAR(13), ""), CHAR(10), " "))), colorList!B:B, 0)),
                IF(ISNUMBER(MATCH(Y74, colorList!B:B, 0)),
                    INDEX(colorList!B:B, MATCH(Y74, colorList!B:B, 0)),
                    "")
            )
        )
    ),
    ""
)</f>
        <v>éjkék</v>
      </c>
      <c r="AB74" s="44" t="str">
        <f>IF(Y74="", "", IFERROR(VLOOKUP(Y74, colorList!A:B,2,FALSE),""))</f>
        <v>éjkék</v>
      </c>
    </row>
    <row r="75" spans="1:29" s="42" customFormat="1" ht="60" customHeight="1" x14ac:dyDescent="0.3">
      <c r="A75" s="19" t="s">
        <v>1592</v>
      </c>
      <c r="B75" s="19" t="s">
        <v>1592</v>
      </c>
      <c r="C75" s="44" t="str">
        <f t="shared" si="9"/>
        <v>Wrangler Texas férfi strech farmer</v>
      </c>
      <c r="D75" s="6" t="s">
        <v>1883</v>
      </c>
      <c r="E75" s="44" t="str">
        <f t="shared" si="10"/>
        <v>MEN'S JEANS TEXAS STRETCH DARK</v>
      </c>
      <c r="F75" s="19" t="s">
        <v>1734</v>
      </c>
      <c r="G75" s="44" t="str">
        <f t="shared" si="11"/>
        <v>Wrangler</v>
      </c>
      <c r="H75" s="6" t="s">
        <v>1858</v>
      </c>
      <c r="I75" s="51" t="str">
        <f t="shared" si="12"/>
        <v>Western felszerelés</v>
      </c>
      <c r="J75" s="19" t="s">
        <v>3008</v>
      </c>
      <c r="K75" s="51" t="str">
        <f t="shared" si="13"/>
        <v>Western lovasruházat</v>
      </c>
      <c r="L75" s="19" t="s">
        <v>2532</v>
      </c>
      <c r="M75" s="51" t="str">
        <f t="shared" si="14"/>
        <v>Farmer nadrágok</v>
      </c>
      <c r="N75" s="39" t="s">
        <v>2622</v>
      </c>
      <c r="O75" s="51" t="str">
        <f t="shared" si="15"/>
        <v/>
      </c>
      <c r="P75" s="39"/>
      <c r="Q75" s="37"/>
      <c r="R75" s="19" t="s">
        <v>2031</v>
      </c>
      <c r="S75" s="6">
        <v>100.5</v>
      </c>
      <c r="T75" s="65" t="s">
        <v>1931</v>
      </c>
      <c r="U75" s="37">
        <v>0.5</v>
      </c>
      <c r="V75" s="41">
        <v>0</v>
      </c>
      <c r="W75" s="44" t="str">
        <f>IFERROR(
    IF(ISNUMBER(MATCH(TRIM(CLEAN(SUBSTITUTE(SUBSTITUTE(X75, CHAR(13), ""), CHAR(10), " "))), sizeList!A:A, 0)),
        INDEX(sizeList!B:B, MATCH(TRIM(CLEAN(SUBSTITUTE(SUBSTITUTE(X75, CHAR(13), ""), CHAR(10), " "))), sizeList!A:A, 0)),
        IF(ISNUMBER(MATCH(X75, sizeList!A:A, 0)),
            INDEX(sizeList!B:B, MATCH(X75, sizeList!A:A, 0)),
            IF(ISNUMBER(MATCH(TRIM(CLEAN(SUBSTITUTE(SUBSTITUTE(X75, CHAR(13), ""), CHAR(10), " "))), sizeList!B:B, 0)),
                INDEX(sizeList!B:B, MATCH(TRIM(CLEAN(SUBSTITUTE(SUBSTITUTE(X75, CHAR(13), ""), CHAR(10), " "))), sizeList!B:B, 0)),
                IF(ISNUMBER(MATCH(X75, sizeList!B:B, 0)),
                    INDEX(sizeList!B:B, MATCH(X75, sizeList!B:B, 0)),
                    "")
            )
        )
    ),
    ""
)</f>
        <v>34-36</v>
      </c>
      <c r="X75" s="6" t="s">
        <v>2926</v>
      </c>
      <c r="Y75" s="19" t="s">
        <v>2491</v>
      </c>
      <c r="Z75" s="44" t="str">
        <f t="shared" si="16"/>
        <v>NACHTBLAU</v>
      </c>
      <c r="AA75" s="44" t="str">
        <f>IFERROR(
    IF(ISNUMBER(MATCH(TRIM(CLEAN(SUBSTITUTE(SUBSTITUTE(Y75, CHAR(13), ""), CHAR(10), " "))), colorList!A:A, 0)),
        INDEX(colorList!B:B, MATCH(TRIM(CLEAN(SUBSTITUTE(SUBSTITUTE(Y75, CHAR(13), ""), CHAR(10), " "))), colorList!A:A, 0)),
        IF(ISNUMBER(MATCH(Y75, colorList!A:A, 0)),
            INDEX(colorList!B:B, MATCH(Y75, colorList!A:A, 0)),
            IF(ISNUMBER(MATCH(TRIM(CLEAN(SUBSTITUTE(SUBSTITUTE(Y75, CHAR(13), ""), CHAR(10), " "))), colorList!B:B, 0)),
                INDEX(colorList!B:B, MATCH(TRIM(CLEAN(SUBSTITUTE(SUBSTITUTE(Y75, CHAR(13), ""), CHAR(10), " "))), colorList!B:B, 0)),
                IF(ISNUMBER(MATCH(Y75, colorList!B:B, 0)),
                    INDEX(colorList!B:B, MATCH(Y75, colorList!B:B, 0)),
                    "")
            )
        )
    ),
    ""
)</f>
        <v>éjkék</v>
      </c>
      <c r="AB75" s="44" t="str">
        <f>IF(Y75="", "", IFERROR(VLOOKUP(Y75, colorList!A:B,2,FALSE),""))</f>
        <v>éjkék</v>
      </c>
    </row>
    <row r="76" spans="1:29" ht="60" customHeight="1" x14ac:dyDescent="0.3">
      <c r="A76" s="19" t="s">
        <v>1592</v>
      </c>
      <c r="B76" s="19" t="s">
        <v>1592</v>
      </c>
      <c r="C76" s="44" t="str">
        <f t="shared" si="9"/>
        <v>Wrangler Texas férfi strech farmer</v>
      </c>
      <c r="D76" s="6" t="s">
        <v>1883</v>
      </c>
      <c r="E76" s="44" t="str">
        <f t="shared" si="10"/>
        <v>MEN'S JEANS TEXAS STRETCH DARK</v>
      </c>
      <c r="F76" s="19" t="s">
        <v>1734</v>
      </c>
      <c r="G76" s="44" t="str">
        <f t="shared" si="11"/>
        <v>Wrangler</v>
      </c>
      <c r="H76" s="6" t="s">
        <v>1858</v>
      </c>
      <c r="I76" s="51" t="str">
        <f t="shared" si="12"/>
        <v>Western felszerelés</v>
      </c>
      <c r="J76" s="19" t="s">
        <v>3008</v>
      </c>
      <c r="K76" s="51" t="str">
        <f t="shared" si="13"/>
        <v>Western lovasruházat</v>
      </c>
      <c r="L76" s="19" t="s">
        <v>2532</v>
      </c>
      <c r="M76" s="51" t="str">
        <f t="shared" si="14"/>
        <v>Farmer nadrágok</v>
      </c>
      <c r="N76" s="39" t="s">
        <v>2622</v>
      </c>
      <c r="O76" s="51" t="str">
        <f t="shared" si="15"/>
        <v/>
      </c>
      <c r="P76" s="39"/>
      <c r="Q76" s="37"/>
      <c r="R76" s="19" t="s">
        <v>2032</v>
      </c>
      <c r="S76" s="6">
        <v>100.5</v>
      </c>
      <c r="T76" s="65" t="s">
        <v>1931</v>
      </c>
      <c r="U76" s="37">
        <v>0.5</v>
      </c>
      <c r="V76" s="41">
        <v>0</v>
      </c>
      <c r="W76" s="44" t="str">
        <f>IFERROR(
    IF(ISNUMBER(MATCH(TRIM(CLEAN(SUBSTITUTE(SUBSTITUTE(X76, CHAR(13), ""), CHAR(10), " "))), sizeList!A:A, 0)),
        INDEX(sizeList!B:B, MATCH(TRIM(CLEAN(SUBSTITUTE(SUBSTITUTE(X76, CHAR(13), ""), CHAR(10), " "))), sizeList!A:A, 0)),
        IF(ISNUMBER(MATCH(X76, sizeList!A:A, 0)),
            INDEX(sizeList!B:B, MATCH(X76, sizeList!A:A, 0)),
            IF(ISNUMBER(MATCH(TRIM(CLEAN(SUBSTITUTE(SUBSTITUTE(X76, CHAR(13), ""), CHAR(10), " "))), sizeList!B:B, 0)),
                INDEX(sizeList!B:B, MATCH(TRIM(CLEAN(SUBSTITUTE(SUBSTITUTE(X76, CHAR(13), ""), CHAR(10), " "))), sizeList!B:B, 0)),
                IF(ISNUMBER(MATCH(X76, sizeList!B:B, 0)),
                    INDEX(sizeList!B:B, MATCH(X76, sizeList!B:B, 0)),
                    "")
            )
        )
    ),
    ""
)</f>
        <v>35-32</v>
      </c>
      <c r="X76" s="6" t="s">
        <v>2927</v>
      </c>
      <c r="Y76" s="19" t="s">
        <v>2491</v>
      </c>
      <c r="Z76" s="44" t="str">
        <f t="shared" si="16"/>
        <v>NACHTBLAU</v>
      </c>
      <c r="AA76" s="44" t="str">
        <f>IFERROR(
    IF(ISNUMBER(MATCH(TRIM(CLEAN(SUBSTITUTE(SUBSTITUTE(Y76, CHAR(13), ""), CHAR(10), " "))), colorList!A:A, 0)),
        INDEX(colorList!B:B, MATCH(TRIM(CLEAN(SUBSTITUTE(SUBSTITUTE(Y76, CHAR(13), ""), CHAR(10), " "))), colorList!A:A, 0)),
        IF(ISNUMBER(MATCH(Y76, colorList!A:A, 0)),
            INDEX(colorList!B:B, MATCH(Y76, colorList!A:A, 0)),
            IF(ISNUMBER(MATCH(TRIM(CLEAN(SUBSTITUTE(SUBSTITUTE(Y76, CHAR(13), ""), CHAR(10), " "))), colorList!B:B, 0)),
                INDEX(colorList!B:B, MATCH(TRIM(CLEAN(SUBSTITUTE(SUBSTITUTE(Y76, CHAR(13), ""), CHAR(10), " "))), colorList!B:B, 0)),
                IF(ISNUMBER(MATCH(Y76, colorList!B:B, 0)),
                    INDEX(colorList!B:B, MATCH(Y76, colorList!B:B, 0)),
                    "")
            )
        )
    ),
    ""
)</f>
        <v>éjkék</v>
      </c>
      <c r="AB76" s="44" t="str">
        <f>IF(Y76="", "", IFERROR(VLOOKUP(Y76, colorList!A:B,2,FALSE),""))</f>
        <v>éjkék</v>
      </c>
      <c r="AC76" s="6"/>
    </row>
    <row r="77" spans="1:29" ht="60" customHeight="1" x14ac:dyDescent="0.3">
      <c r="A77" s="19" t="s">
        <v>1592</v>
      </c>
      <c r="B77" s="19" t="s">
        <v>1592</v>
      </c>
      <c r="C77" s="44" t="str">
        <f t="shared" si="9"/>
        <v>Wrangler Texas férfi strech farmer</v>
      </c>
      <c r="D77" s="6" t="s">
        <v>1883</v>
      </c>
      <c r="E77" s="44" t="str">
        <f t="shared" si="10"/>
        <v>MEN'S JEANS TEXAS STRETCH DARK</v>
      </c>
      <c r="F77" s="19" t="s">
        <v>1734</v>
      </c>
      <c r="G77" s="44" t="str">
        <f t="shared" si="11"/>
        <v>Wrangler</v>
      </c>
      <c r="H77" s="6" t="s">
        <v>1858</v>
      </c>
      <c r="I77" s="51" t="str">
        <f t="shared" si="12"/>
        <v>Western felszerelés</v>
      </c>
      <c r="J77" s="19" t="s">
        <v>3008</v>
      </c>
      <c r="K77" s="51" t="str">
        <f t="shared" si="13"/>
        <v>Western lovasruházat</v>
      </c>
      <c r="L77" s="19" t="s">
        <v>2532</v>
      </c>
      <c r="M77" s="51" t="str">
        <f t="shared" si="14"/>
        <v>Farmer nadrágok</v>
      </c>
      <c r="N77" s="39" t="s">
        <v>2622</v>
      </c>
      <c r="O77" s="51" t="str">
        <f t="shared" si="15"/>
        <v/>
      </c>
      <c r="P77" s="39"/>
      <c r="Q77" s="37"/>
      <c r="R77" s="19" t="s">
        <v>2033</v>
      </c>
      <c r="S77" s="6">
        <v>100.5</v>
      </c>
      <c r="T77" s="65" t="s">
        <v>1931</v>
      </c>
      <c r="U77" s="37">
        <v>0.5</v>
      </c>
      <c r="V77" s="41">
        <v>0</v>
      </c>
      <c r="W77" s="44" t="str">
        <f>IFERROR(
    IF(ISNUMBER(MATCH(TRIM(CLEAN(SUBSTITUTE(SUBSTITUTE(X77, CHAR(13), ""), CHAR(10), " "))), sizeList!A:A, 0)),
        INDEX(sizeList!B:B, MATCH(TRIM(CLEAN(SUBSTITUTE(SUBSTITUTE(X77, CHAR(13), ""), CHAR(10), " "))), sizeList!A:A, 0)),
        IF(ISNUMBER(MATCH(X77, sizeList!A:A, 0)),
            INDEX(sizeList!B:B, MATCH(X77, sizeList!A:A, 0)),
            IF(ISNUMBER(MATCH(TRIM(CLEAN(SUBSTITUTE(SUBSTITUTE(X77, CHAR(13), ""), CHAR(10), " "))), sizeList!B:B, 0)),
                INDEX(sizeList!B:B, MATCH(TRIM(CLEAN(SUBSTITUTE(SUBSTITUTE(X77, CHAR(13), ""), CHAR(10), " "))), sizeList!B:B, 0)),
                IF(ISNUMBER(MATCH(X77, sizeList!B:B, 0)),
                    INDEX(sizeList!B:B, MATCH(X77, sizeList!B:B, 0)),
                    "")
            )
        )
    ),
    ""
)</f>
        <v>35-34</v>
      </c>
      <c r="X77" s="6" t="s">
        <v>2928</v>
      </c>
      <c r="Y77" s="19" t="s">
        <v>2491</v>
      </c>
      <c r="Z77" s="44" t="str">
        <f t="shared" si="16"/>
        <v>NACHTBLAU</v>
      </c>
      <c r="AA77" s="44" t="str">
        <f>IFERROR(
    IF(ISNUMBER(MATCH(TRIM(CLEAN(SUBSTITUTE(SUBSTITUTE(Y77, CHAR(13), ""), CHAR(10), " "))), colorList!A:A, 0)),
        INDEX(colorList!B:B, MATCH(TRIM(CLEAN(SUBSTITUTE(SUBSTITUTE(Y77, CHAR(13), ""), CHAR(10), " "))), colorList!A:A, 0)),
        IF(ISNUMBER(MATCH(Y77, colorList!A:A, 0)),
            INDEX(colorList!B:B, MATCH(Y77, colorList!A:A, 0)),
            IF(ISNUMBER(MATCH(TRIM(CLEAN(SUBSTITUTE(SUBSTITUTE(Y77, CHAR(13), ""), CHAR(10), " "))), colorList!B:B, 0)),
                INDEX(colorList!B:B, MATCH(TRIM(CLEAN(SUBSTITUTE(SUBSTITUTE(Y77, CHAR(13), ""), CHAR(10), " "))), colorList!B:B, 0)),
                IF(ISNUMBER(MATCH(Y77, colorList!B:B, 0)),
                    INDEX(colorList!B:B, MATCH(Y77, colorList!B:B, 0)),
                    "")
            )
        )
    ),
    ""
)</f>
        <v>éjkék</v>
      </c>
      <c r="AB77" s="44" t="str">
        <f>IF(Y77="", "", IFERROR(VLOOKUP(Y77, colorList!A:B,2,FALSE),""))</f>
        <v>éjkék</v>
      </c>
      <c r="AC77" s="6"/>
    </row>
    <row r="78" spans="1:29" ht="60" customHeight="1" x14ac:dyDescent="0.3">
      <c r="A78" s="19" t="s">
        <v>1592</v>
      </c>
      <c r="B78" s="19" t="s">
        <v>1592</v>
      </c>
      <c r="C78" s="44" t="str">
        <f t="shared" si="9"/>
        <v>Wrangler Texas férfi strech farmer</v>
      </c>
      <c r="D78" s="6" t="s">
        <v>1883</v>
      </c>
      <c r="E78" s="44" t="str">
        <f t="shared" si="10"/>
        <v>MEN'S JEANS TEXAS STRETCH DARK</v>
      </c>
      <c r="F78" s="19" t="s">
        <v>1734</v>
      </c>
      <c r="G78" s="44" t="str">
        <f t="shared" si="11"/>
        <v>Wrangler</v>
      </c>
      <c r="H78" s="6" t="s">
        <v>1858</v>
      </c>
      <c r="I78" s="51" t="str">
        <f t="shared" si="12"/>
        <v>Western felszerelés</v>
      </c>
      <c r="J78" s="19" t="s">
        <v>3008</v>
      </c>
      <c r="K78" s="51" t="str">
        <f t="shared" si="13"/>
        <v>Western lovasruházat</v>
      </c>
      <c r="L78" s="19" t="s">
        <v>2532</v>
      </c>
      <c r="M78" s="51" t="str">
        <f t="shared" si="14"/>
        <v>Farmer nadrágok</v>
      </c>
      <c r="N78" s="39" t="s">
        <v>2622</v>
      </c>
      <c r="O78" s="51" t="str">
        <f t="shared" si="15"/>
        <v/>
      </c>
      <c r="P78" s="39"/>
      <c r="Q78" s="37"/>
      <c r="R78" s="19" t="s">
        <v>2034</v>
      </c>
      <c r="S78" s="6">
        <v>100.5</v>
      </c>
      <c r="T78" s="65" t="s">
        <v>1931</v>
      </c>
      <c r="U78" s="37">
        <v>0.5</v>
      </c>
      <c r="V78" s="41">
        <v>0</v>
      </c>
      <c r="W78" s="44" t="str">
        <f>IFERROR(
    IF(ISNUMBER(MATCH(TRIM(CLEAN(SUBSTITUTE(SUBSTITUTE(X78, CHAR(13), ""), CHAR(10), " "))), sizeList!A:A, 0)),
        INDEX(sizeList!B:B, MATCH(TRIM(CLEAN(SUBSTITUTE(SUBSTITUTE(X78, CHAR(13), ""), CHAR(10), " "))), sizeList!A:A, 0)),
        IF(ISNUMBER(MATCH(X78, sizeList!A:A, 0)),
            INDEX(sizeList!B:B, MATCH(X78, sizeList!A:A, 0)),
            IF(ISNUMBER(MATCH(TRIM(CLEAN(SUBSTITUTE(SUBSTITUTE(X78, CHAR(13), ""), CHAR(10), " "))), sizeList!B:B, 0)),
                INDEX(sizeList!B:B, MATCH(TRIM(CLEAN(SUBSTITUTE(SUBSTITUTE(X78, CHAR(13), ""), CHAR(10), " "))), sizeList!B:B, 0)),
                IF(ISNUMBER(MATCH(X78, sizeList!B:B, 0)),
                    INDEX(sizeList!B:B, MATCH(X78, sizeList!B:B, 0)),
                    "")
            )
        )
    ),
    ""
)</f>
        <v>35-36</v>
      </c>
      <c r="X78" s="6" t="s">
        <v>2929</v>
      </c>
      <c r="Y78" s="19" t="s">
        <v>2491</v>
      </c>
      <c r="Z78" s="44" t="str">
        <f t="shared" si="16"/>
        <v>NACHTBLAU</v>
      </c>
      <c r="AA78" s="44" t="str">
        <f>IFERROR(
    IF(ISNUMBER(MATCH(TRIM(CLEAN(SUBSTITUTE(SUBSTITUTE(Y78, CHAR(13), ""), CHAR(10), " "))), colorList!A:A, 0)),
        INDEX(colorList!B:B, MATCH(TRIM(CLEAN(SUBSTITUTE(SUBSTITUTE(Y78, CHAR(13), ""), CHAR(10), " "))), colorList!A:A, 0)),
        IF(ISNUMBER(MATCH(Y78, colorList!A:A, 0)),
            INDEX(colorList!B:B, MATCH(Y78, colorList!A:A, 0)),
            IF(ISNUMBER(MATCH(TRIM(CLEAN(SUBSTITUTE(SUBSTITUTE(Y78, CHAR(13), ""), CHAR(10), " "))), colorList!B:B, 0)),
                INDEX(colorList!B:B, MATCH(TRIM(CLEAN(SUBSTITUTE(SUBSTITUTE(Y78, CHAR(13), ""), CHAR(10), " "))), colorList!B:B, 0)),
                IF(ISNUMBER(MATCH(Y78, colorList!B:B, 0)),
                    INDEX(colorList!B:B, MATCH(Y78, colorList!B:B, 0)),
                    "")
            )
        )
    ),
    ""
)</f>
        <v>éjkék</v>
      </c>
      <c r="AB78" s="44" t="str">
        <f>IF(Y78="", "", IFERROR(VLOOKUP(Y78, colorList!A:B,2,FALSE),""))</f>
        <v>éjkék</v>
      </c>
      <c r="AC78" s="6"/>
    </row>
    <row r="79" spans="1:29" ht="60" customHeight="1" x14ac:dyDescent="0.3">
      <c r="A79" s="19" t="s">
        <v>1592</v>
      </c>
      <c r="B79" s="19" t="s">
        <v>1592</v>
      </c>
      <c r="C79" s="44" t="str">
        <f t="shared" si="9"/>
        <v>Wrangler Texas férfi strech farmer</v>
      </c>
      <c r="D79" s="6" t="s">
        <v>1883</v>
      </c>
      <c r="E79" s="44" t="str">
        <f t="shared" si="10"/>
        <v>MEN'S JEANS TEXAS STRETCH DARK</v>
      </c>
      <c r="F79" s="19" t="s">
        <v>1734</v>
      </c>
      <c r="G79" s="44" t="str">
        <f t="shared" si="11"/>
        <v>Wrangler</v>
      </c>
      <c r="H79" s="6" t="s">
        <v>1858</v>
      </c>
      <c r="I79" s="51" t="str">
        <f t="shared" si="12"/>
        <v>Western felszerelés</v>
      </c>
      <c r="J79" s="19" t="s">
        <v>3008</v>
      </c>
      <c r="K79" s="51" t="str">
        <f t="shared" si="13"/>
        <v>Western lovasruházat</v>
      </c>
      <c r="L79" s="19" t="s">
        <v>2532</v>
      </c>
      <c r="M79" s="51" t="str">
        <f t="shared" si="14"/>
        <v>Farmer nadrágok</v>
      </c>
      <c r="N79" s="39" t="s">
        <v>2622</v>
      </c>
      <c r="O79" s="51" t="str">
        <f t="shared" si="15"/>
        <v/>
      </c>
      <c r="P79" s="39"/>
      <c r="Q79" s="37"/>
      <c r="R79" s="19" t="s">
        <v>2035</v>
      </c>
      <c r="S79" s="6">
        <v>100.5</v>
      </c>
      <c r="T79" s="65" t="s">
        <v>1931</v>
      </c>
      <c r="U79" s="37">
        <v>0.5</v>
      </c>
      <c r="V79" s="41">
        <v>0</v>
      </c>
      <c r="W79" s="44" t="str">
        <f>IFERROR(
    IF(ISNUMBER(MATCH(TRIM(CLEAN(SUBSTITUTE(SUBSTITUTE(X79, CHAR(13), ""), CHAR(10), " "))), sizeList!A:A, 0)),
        INDEX(sizeList!B:B, MATCH(TRIM(CLEAN(SUBSTITUTE(SUBSTITUTE(X79, CHAR(13), ""), CHAR(10), " "))), sizeList!A:A, 0)),
        IF(ISNUMBER(MATCH(X79, sizeList!A:A, 0)),
            INDEX(sizeList!B:B, MATCH(X79, sizeList!A:A, 0)),
            IF(ISNUMBER(MATCH(TRIM(CLEAN(SUBSTITUTE(SUBSTITUTE(X79, CHAR(13), ""), CHAR(10), " "))), sizeList!B:B, 0)),
                INDEX(sizeList!B:B, MATCH(TRIM(CLEAN(SUBSTITUTE(SUBSTITUTE(X79, CHAR(13), ""), CHAR(10), " "))), sizeList!B:B, 0)),
                IF(ISNUMBER(MATCH(X79, sizeList!B:B, 0)),
                    INDEX(sizeList!B:B, MATCH(X79, sizeList!B:B, 0)),
                    "")
            )
        )
    ),
    ""
)</f>
        <v>36-32</v>
      </c>
      <c r="X79" s="6" t="s">
        <v>2930</v>
      </c>
      <c r="Y79" s="19" t="s">
        <v>2491</v>
      </c>
      <c r="Z79" s="44" t="str">
        <f t="shared" si="16"/>
        <v>NACHTBLAU</v>
      </c>
      <c r="AA79" s="44" t="str">
        <f>IFERROR(
    IF(ISNUMBER(MATCH(TRIM(CLEAN(SUBSTITUTE(SUBSTITUTE(Y79, CHAR(13), ""), CHAR(10), " "))), colorList!A:A, 0)),
        INDEX(colorList!B:B, MATCH(TRIM(CLEAN(SUBSTITUTE(SUBSTITUTE(Y79, CHAR(13), ""), CHAR(10), " "))), colorList!A:A, 0)),
        IF(ISNUMBER(MATCH(Y79, colorList!A:A, 0)),
            INDEX(colorList!B:B, MATCH(Y79, colorList!A:A, 0)),
            IF(ISNUMBER(MATCH(TRIM(CLEAN(SUBSTITUTE(SUBSTITUTE(Y79, CHAR(13), ""), CHAR(10), " "))), colorList!B:B, 0)),
                INDEX(colorList!B:B, MATCH(TRIM(CLEAN(SUBSTITUTE(SUBSTITUTE(Y79, CHAR(13), ""), CHAR(10), " "))), colorList!B:B, 0)),
                IF(ISNUMBER(MATCH(Y79, colorList!B:B, 0)),
                    INDEX(colorList!B:B, MATCH(Y79, colorList!B:B, 0)),
                    "")
            )
        )
    ),
    ""
)</f>
        <v>éjkék</v>
      </c>
      <c r="AB79" s="44" t="str">
        <f>IF(Y79="", "", IFERROR(VLOOKUP(Y79, colorList!A:B,2,FALSE),""))</f>
        <v>éjkék</v>
      </c>
      <c r="AC79" s="6"/>
    </row>
    <row r="80" spans="1:29" ht="60" customHeight="1" x14ac:dyDescent="0.3">
      <c r="A80" s="19" t="s">
        <v>1592</v>
      </c>
      <c r="B80" s="19" t="s">
        <v>1592</v>
      </c>
      <c r="C80" s="44" t="str">
        <f t="shared" si="9"/>
        <v>Wrangler Texas férfi strech farmer</v>
      </c>
      <c r="D80" s="6" t="s">
        <v>1883</v>
      </c>
      <c r="E80" s="44" t="str">
        <f t="shared" si="10"/>
        <v>MEN'S JEANS TEXAS STRETCH DARK</v>
      </c>
      <c r="F80" s="19" t="s">
        <v>1734</v>
      </c>
      <c r="G80" s="44" t="str">
        <f t="shared" si="11"/>
        <v>Wrangler</v>
      </c>
      <c r="H80" s="6" t="s">
        <v>1858</v>
      </c>
      <c r="I80" s="51" t="str">
        <f t="shared" si="12"/>
        <v>Western felszerelés</v>
      </c>
      <c r="J80" s="19" t="s">
        <v>3008</v>
      </c>
      <c r="K80" s="51" t="str">
        <f t="shared" si="13"/>
        <v>Western lovasruházat</v>
      </c>
      <c r="L80" s="19" t="s">
        <v>2532</v>
      </c>
      <c r="M80" s="51" t="str">
        <f t="shared" si="14"/>
        <v>Farmer nadrágok</v>
      </c>
      <c r="N80" s="39" t="s">
        <v>2622</v>
      </c>
      <c r="O80" s="51" t="str">
        <f t="shared" si="15"/>
        <v/>
      </c>
      <c r="P80" s="39"/>
      <c r="Q80" s="37"/>
      <c r="R80" s="19" t="s">
        <v>2036</v>
      </c>
      <c r="S80" s="6">
        <v>100.5</v>
      </c>
      <c r="T80" s="65" t="s">
        <v>1931</v>
      </c>
      <c r="U80" s="37">
        <v>0.5</v>
      </c>
      <c r="V80" s="41">
        <v>0</v>
      </c>
      <c r="W80" s="44" t="str">
        <f>IFERROR(
    IF(ISNUMBER(MATCH(TRIM(CLEAN(SUBSTITUTE(SUBSTITUTE(X80, CHAR(13), ""), CHAR(10), " "))), sizeList!A:A, 0)),
        INDEX(sizeList!B:B, MATCH(TRIM(CLEAN(SUBSTITUTE(SUBSTITUTE(X80, CHAR(13), ""), CHAR(10), " "))), sizeList!A:A, 0)),
        IF(ISNUMBER(MATCH(X80, sizeList!A:A, 0)),
            INDEX(sizeList!B:B, MATCH(X80, sizeList!A:A, 0)),
            IF(ISNUMBER(MATCH(TRIM(CLEAN(SUBSTITUTE(SUBSTITUTE(X80, CHAR(13), ""), CHAR(10), " "))), sizeList!B:B, 0)),
                INDEX(sizeList!B:B, MATCH(TRIM(CLEAN(SUBSTITUTE(SUBSTITUTE(X80, CHAR(13), ""), CHAR(10), " "))), sizeList!B:B, 0)),
                IF(ISNUMBER(MATCH(X80, sizeList!B:B, 0)),
                    INDEX(sizeList!B:B, MATCH(X80, sizeList!B:B, 0)),
                    "")
            )
        )
    ),
    ""
)</f>
        <v>36-34</v>
      </c>
      <c r="X80" s="6" t="s">
        <v>2931</v>
      </c>
      <c r="Y80" s="19" t="s">
        <v>2491</v>
      </c>
      <c r="Z80" s="44" t="str">
        <f t="shared" si="16"/>
        <v>NACHTBLAU</v>
      </c>
      <c r="AA80" s="44" t="str">
        <f>IFERROR(
    IF(ISNUMBER(MATCH(TRIM(CLEAN(SUBSTITUTE(SUBSTITUTE(Y80, CHAR(13), ""), CHAR(10), " "))), colorList!A:A, 0)),
        INDEX(colorList!B:B, MATCH(TRIM(CLEAN(SUBSTITUTE(SUBSTITUTE(Y80, CHAR(13), ""), CHAR(10), " "))), colorList!A:A, 0)),
        IF(ISNUMBER(MATCH(Y80, colorList!A:A, 0)),
            INDEX(colorList!B:B, MATCH(Y80, colorList!A:A, 0)),
            IF(ISNUMBER(MATCH(TRIM(CLEAN(SUBSTITUTE(SUBSTITUTE(Y80, CHAR(13), ""), CHAR(10), " "))), colorList!B:B, 0)),
                INDEX(colorList!B:B, MATCH(TRIM(CLEAN(SUBSTITUTE(SUBSTITUTE(Y80, CHAR(13), ""), CHAR(10), " "))), colorList!B:B, 0)),
                IF(ISNUMBER(MATCH(Y80, colorList!B:B, 0)),
                    INDEX(colorList!B:B, MATCH(Y80, colorList!B:B, 0)),
                    "")
            )
        )
    ),
    ""
)</f>
        <v>éjkék</v>
      </c>
      <c r="AB80" s="44" t="str">
        <f>IF(Y80="", "", IFERROR(VLOOKUP(Y80, colorList!A:B,2,FALSE),""))</f>
        <v>éjkék</v>
      </c>
      <c r="AC80" s="6"/>
    </row>
    <row r="81" spans="1:29" ht="60" customHeight="1" x14ac:dyDescent="0.3">
      <c r="A81" s="19" t="s">
        <v>1592</v>
      </c>
      <c r="B81" s="19" t="s">
        <v>1592</v>
      </c>
      <c r="C81" s="44" t="str">
        <f t="shared" si="9"/>
        <v>Wrangler Texas férfi strech farmer</v>
      </c>
      <c r="D81" s="6" t="s">
        <v>1883</v>
      </c>
      <c r="E81" s="44" t="str">
        <f t="shared" si="10"/>
        <v>MEN'S JEANS TEXAS STRETCH DARK</v>
      </c>
      <c r="F81" s="19" t="s">
        <v>1734</v>
      </c>
      <c r="G81" s="44" t="str">
        <f t="shared" si="11"/>
        <v>Wrangler</v>
      </c>
      <c r="H81" s="6" t="s">
        <v>1858</v>
      </c>
      <c r="I81" s="51" t="str">
        <f t="shared" si="12"/>
        <v>Western felszerelés</v>
      </c>
      <c r="J81" s="19" t="s">
        <v>3008</v>
      </c>
      <c r="K81" s="51" t="str">
        <f t="shared" si="13"/>
        <v>Western lovasruházat</v>
      </c>
      <c r="L81" s="19" t="s">
        <v>2532</v>
      </c>
      <c r="M81" s="51" t="str">
        <f t="shared" si="14"/>
        <v>Farmer nadrágok</v>
      </c>
      <c r="N81" s="39" t="s">
        <v>2622</v>
      </c>
      <c r="O81" s="51" t="str">
        <f t="shared" si="15"/>
        <v/>
      </c>
      <c r="P81" s="39"/>
      <c r="Q81" s="37"/>
      <c r="R81" s="19" t="s">
        <v>2037</v>
      </c>
      <c r="S81" s="6">
        <v>100.5</v>
      </c>
      <c r="T81" s="65" t="s">
        <v>1931</v>
      </c>
      <c r="U81" s="37">
        <v>0.5</v>
      </c>
      <c r="V81" s="41">
        <v>0</v>
      </c>
      <c r="W81" s="44" t="str">
        <f>IFERROR(
    IF(ISNUMBER(MATCH(TRIM(CLEAN(SUBSTITUTE(SUBSTITUTE(X81, CHAR(13), ""), CHAR(10), " "))), sizeList!A:A, 0)),
        INDEX(sizeList!B:B, MATCH(TRIM(CLEAN(SUBSTITUTE(SUBSTITUTE(X81, CHAR(13), ""), CHAR(10), " "))), sizeList!A:A, 0)),
        IF(ISNUMBER(MATCH(X81, sizeList!A:A, 0)),
            INDEX(sizeList!B:B, MATCH(X81, sizeList!A:A, 0)),
            IF(ISNUMBER(MATCH(TRIM(CLEAN(SUBSTITUTE(SUBSTITUTE(X81, CHAR(13), ""), CHAR(10), " "))), sizeList!B:B, 0)),
                INDEX(sizeList!B:B, MATCH(TRIM(CLEAN(SUBSTITUTE(SUBSTITUTE(X81, CHAR(13), ""), CHAR(10), " "))), sizeList!B:B, 0)),
                IF(ISNUMBER(MATCH(X81, sizeList!B:B, 0)),
                    INDEX(sizeList!B:B, MATCH(X81, sizeList!B:B, 0)),
                    "")
            )
        )
    ),
    ""
)</f>
        <v>36-36</v>
      </c>
      <c r="X81" s="6" t="s">
        <v>2932</v>
      </c>
      <c r="Y81" s="19" t="s">
        <v>2491</v>
      </c>
      <c r="Z81" s="44" t="str">
        <f t="shared" si="16"/>
        <v>NACHTBLAU</v>
      </c>
      <c r="AA81" s="44" t="str">
        <f>IFERROR(
    IF(ISNUMBER(MATCH(TRIM(CLEAN(SUBSTITUTE(SUBSTITUTE(Y81, CHAR(13), ""), CHAR(10), " "))), colorList!A:A, 0)),
        INDEX(colorList!B:B, MATCH(TRIM(CLEAN(SUBSTITUTE(SUBSTITUTE(Y81, CHAR(13), ""), CHAR(10), " "))), colorList!A:A, 0)),
        IF(ISNUMBER(MATCH(Y81, colorList!A:A, 0)),
            INDEX(colorList!B:B, MATCH(Y81, colorList!A:A, 0)),
            IF(ISNUMBER(MATCH(TRIM(CLEAN(SUBSTITUTE(SUBSTITUTE(Y81, CHAR(13), ""), CHAR(10), " "))), colorList!B:B, 0)),
                INDEX(colorList!B:B, MATCH(TRIM(CLEAN(SUBSTITUTE(SUBSTITUTE(Y81, CHAR(13), ""), CHAR(10), " "))), colorList!B:B, 0)),
                IF(ISNUMBER(MATCH(Y81, colorList!B:B, 0)),
                    INDEX(colorList!B:B, MATCH(Y81, colorList!B:B, 0)),
                    "")
            )
        )
    ),
    ""
)</f>
        <v>éjkék</v>
      </c>
      <c r="AB81" s="44" t="str">
        <f>IF(Y81="", "", IFERROR(VLOOKUP(Y81, colorList!A:B,2,FALSE),""))</f>
        <v>éjkék</v>
      </c>
      <c r="AC81" s="6"/>
    </row>
    <row r="82" spans="1:29" ht="60" customHeight="1" x14ac:dyDescent="0.3">
      <c r="A82" s="19" t="s">
        <v>1592</v>
      </c>
      <c r="B82" s="19" t="s">
        <v>1592</v>
      </c>
      <c r="C82" s="44" t="str">
        <f t="shared" si="9"/>
        <v>Wrangler Texas férfi strech farmer</v>
      </c>
      <c r="D82" s="6" t="s">
        <v>1883</v>
      </c>
      <c r="E82" s="44" t="str">
        <f t="shared" si="10"/>
        <v>MEN'S JEANS TEXAS STRETCH DARK</v>
      </c>
      <c r="F82" s="19" t="s">
        <v>1734</v>
      </c>
      <c r="G82" s="44" t="str">
        <f t="shared" si="11"/>
        <v>Wrangler</v>
      </c>
      <c r="H82" s="6" t="s">
        <v>1858</v>
      </c>
      <c r="I82" s="51" t="str">
        <f t="shared" si="12"/>
        <v>Western felszerelés</v>
      </c>
      <c r="J82" s="19" t="s">
        <v>3008</v>
      </c>
      <c r="K82" s="51" t="str">
        <f t="shared" si="13"/>
        <v>Western lovasruházat</v>
      </c>
      <c r="L82" s="19" t="s">
        <v>2532</v>
      </c>
      <c r="M82" s="51" t="str">
        <f t="shared" si="14"/>
        <v>Farmer nadrágok</v>
      </c>
      <c r="N82" s="39" t="s">
        <v>2622</v>
      </c>
      <c r="O82" s="51" t="str">
        <f t="shared" si="15"/>
        <v/>
      </c>
      <c r="P82" s="39"/>
      <c r="Q82" s="37"/>
      <c r="R82" s="19" t="s">
        <v>2038</v>
      </c>
      <c r="S82" s="6">
        <v>100.5</v>
      </c>
      <c r="T82" s="65" t="s">
        <v>1931</v>
      </c>
      <c r="U82" s="37">
        <v>0.5</v>
      </c>
      <c r="V82" s="41">
        <v>0</v>
      </c>
      <c r="W82" s="44" t="str">
        <f>IFERROR(
    IF(ISNUMBER(MATCH(TRIM(CLEAN(SUBSTITUTE(SUBSTITUTE(X82, CHAR(13), ""), CHAR(10), " "))), sizeList!A:A, 0)),
        INDEX(sizeList!B:B, MATCH(TRIM(CLEAN(SUBSTITUTE(SUBSTITUTE(X82, CHAR(13), ""), CHAR(10), " "))), sizeList!A:A, 0)),
        IF(ISNUMBER(MATCH(X82, sizeList!A:A, 0)),
            INDEX(sizeList!B:B, MATCH(X82, sizeList!A:A, 0)),
            IF(ISNUMBER(MATCH(TRIM(CLEAN(SUBSTITUTE(SUBSTITUTE(X82, CHAR(13), ""), CHAR(10), " "))), sizeList!B:B, 0)),
                INDEX(sizeList!B:B, MATCH(TRIM(CLEAN(SUBSTITUTE(SUBSTITUTE(X82, CHAR(13), ""), CHAR(10), " "))), sizeList!B:B, 0)),
                IF(ISNUMBER(MATCH(X82, sizeList!B:B, 0)),
                    INDEX(sizeList!B:B, MATCH(X82, sizeList!B:B, 0)),
                    "")
            )
        )
    ),
    ""
)</f>
        <v>37-32</v>
      </c>
      <c r="X82" s="6" t="s">
        <v>2933</v>
      </c>
      <c r="Y82" s="19" t="s">
        <v>2491</v>
      </c>
      <c r="Z82" s="44" t="str">
        <f t="shared" si="16"/>
        <v>NACHTBLAU</v>
      </c>
      <c r="AA82" s="44" t="str">
        <f>IFERROR(
    IF(ISNUMBER(MATCH(TRIM(CLEAN(SUBSTITUTE(SUBSTITUTE(Y82, CHAR(13), ""), CHAR(10), " "))), colorList!A:A, 0)),
        INDEX(colorList!B:B, MATCH(TRIM(CLEAN(SUBSTITUTE(SUBSTITUTE(Y82, CHAR(13), ""), CHAR(10), " "))), colorList!A:A, 0)),
        IF(ISNUMBER(MATCH(Y82, colorList!A:A, 0)),
            INDEX(colorList!B:B, MATCH(Y82, colorList!A:A, 0)),
            IF(ISNUMBER(MATCH(TRIM(CLEAN(SUBSTITUTE(SUBSTITUTE(Y82, CHAR(13), ""), CHAR(10), " "))), colorList!B:B, 0)),
                INDEX(colorList!B:B, MATCH(TRIM(CLEAN(SUBSTITUTE(SUBSTITUTE(Y82, CHAR(13), ""), CHAR(10), " "))), colorList!B:B, 0)),
                IF(ISNUMBER(MATCH(Y82, colorList!B:B, 0)),
                    INDEX(colorList!B:B, MATCH(Y82, colorList!B:B, 0)),
                    "")
            )
        )
    ),
    ""
)</f>
        <v>éjkék</v>
      </c>
      <c r="AB82" s="44" t="str">
        <f>IF(Y82="", "", IFERROR(VLOOKUP(Y82, colorList!A:B,2,FALSE),""))</f>
        <v>éjkék</v>
      </c>
      <c r="AC82" s="6"/>
    </row>
    <row r="83" spans="1:29" ht="60" customHeight="1" x14ac:dyDescent="0.3">
      <c r="A83" s="19" t="s">
        <v>1592</v>
      </c>
      <c r="B83" s="19" t="s">
        <v>1592</v>
      </c>
      <c r="C83" s="44" t="str">
        <f t="shared" si="9"/>
        <v>Wrangler Texas férfi strech farmer</v>
      </c>
      <c r="D83" s="6" t="s">
        <v>1883</v>
      </c>
      <c r="E83" s="44" t="str">
        <f t="shared" si="10"/>
        <v>MEN'S JEANS TEXAS STRETCH DARK</v>
      </c>
      <c r="F83" s="19" t="s">
        <v>1734</v>
      </c>
      <c r="G83" s="44" t="str">
        <f t="shared" si="11"/>
        <v>Wrangler</v>
      </c>
      <c r="H83" s="6" t="s">
        <v>1858</v>
      </c>
      <c r="I83" s="51" t="str">
        <f t="shared" si="12"/>
        <v>Western felszerelés</v>
      </c>
      <c r="J83" s="19" t="s">
        <v>3008</v>
      </c>
      <c r="K83" s="51" t="str">
        <f t="shared" si="13"/>
        <v>Western lovasruházat</v>
      </c>
      <c r="L83" s="19" t="s">
        <v>2532</v>
      </c>
      <c r="M83" s="51" t="str">
        <f t="shared" si="14"/>
        <v>Farmer nadrágok</v>
      </c>
      <c r="N83" s="39" t="s">
        <v>2622</v>
      </c>
      <c r="O83" s="51" t="str">
        <f t="shared" si="15"/>
        <v/>
      </c>
      <c r="P83" s="39"/>
      <c r="Q83" s="37"/>
      <c r="R83" s="19" t="s">
        <v>2039</v>
      </c>
      <c r="S83" s="6">
        <v>100.5</v>
      </c>
      <c r="T83" s="65" t="s">
        <v>1931</v>
      </c>
      <c r="U83" s="37">
        <v>0.5</v>
      </c>
      <c r="V83" s="41">
        <v>0</v>
      </c>
      <c r="W83" s="44" t="str">
        <f>IFERROR(
    IF(ISNUMBER(MATCH(TRIM(CLEAN(SUBSTITUTE(SUBSTITUTE(X83, CHAR(13), ""), CHAR(10), " "))), sizeList!A:A, 0)),
        INDEX(sizeList!B:B, MATCH(TRIM(CLEAN(SUBSTITUTE(SUBSTITUTE(X83, CHAR(13), ""), CHAR(10), " "))), sizeList!A:A, 0)),
        IF(ISNUMBER(MATCH(X83, sizeList!A:A, 0)),
            INDEX(sizeList!B:B, MATCH(X83, sizeList!A:A, 0)),
            IF(ISNUMBER(MATCH(TRIM(CLEAN(SUBSTITUTE(SUBSTITUTE(X83, CHAR(13), ""), CHAR(10), " "))), sizeList!B:B, 0)),
                INDEX(sizeList!B:B, MATCH(TRIM(CLEAN(SUBSTITUTE(SUBSTITUTE(X83, CHAR(13), ""), CHAR(10), " "))), sizeList!B:B, 0)),
                IF(ISNUMBER(MATCH(X83, sizeList!B:B, 0)),
                    INDEX(sizeList!B:B, MATCH(X83, sizeList!B:B, 0)),
                    "")
            )
        )
    ),
    ""
)</f>
        <v>37-34</v>
      </c>
      <c r="X83" s="6" t="s">
        <v>2934</v>
      </c>
      <c r="Y83" s="19" t="s">
        <v>2491</v>
      </c>
      <c r="Z83" s="44" t="str">
        <f t="shared" si="16"/>
        <v>NACHTBLAU</v>
      </c>
      <c r="AA83" s="44" t="str">
        <f>IFERROR(
    IF(ISNUMBER(MATCH(TRIM(CLEAN(SUBSTITUTE(SUBSTITUTE(Y83, CHAR(13), ""), CHAR(10), " "))), colorList!A:A, 0)),
        INDEX(colorList!B:B, MATCH(TRIM(CLEAN(SUBSTITUTE(SUBSTITUTE(Y83, CHAR(13), ""), CHAR(10), " "))), colorList!A:A, 0)),
        IF(ISNUMBER(MATCH(Y83, colorList!A:A, 0)),
            INDEX(colorList!B:B, MATCH(Y83, colorList!A:A, 0)),
            IF(ISNUMBER(MATCH(TRIM(CLEAN(SUBSTITUTE(SUBSTITUTE(Y83, CHAR(13), ""), CHAR(10), " "))), colorList!B:B, 0)),
                INDEX(colorList!B:B, MATCH(TRIM(CLEAN(SUBSTITUTE(SUBSTITUTE(Y83, CHAR(13), ""), CHAR(10), " "))), colorList!B:B, 0)),
                IF(ISNUMBER(MATCH(Y83, colorList!B:B, 0)),
                    INDEX(colorList!B:B, MATCH(Y83, colorList!B:B, 0)),
                    "")
            )
        )
    ),
    ""
)</f>
        <v>éjkék</v>
      </c>
      <c r="AB83" s="44" t="str">
        <f>IF(Y83="", "", IFERROR(VLOOKUP(Y83, colorList!A:B,2,FALSE),""))</f>
        <v>éjkék</v>
      </c>
      <c r="AC83" s="6"/>
    </row>
    <row r="84" spans="1:29" ht="60" customHeight="1" x14ac:dyDescent="0.3">
      <c r="A84" s="19" t="s">
        <v>1592</v>
      </c>
      <c r="B84" s="19" t="s">
        <v>1592</v>
      </c>
      <c r="C84" s="44" t="str">
        <f t="shared" si="9"/>
        <v>Wrangler Texas férfi strech farmer</v>
      </c>
      <c r="D84" s="6" t="s">
        <v>1883</v>
      </c>
      <c r="E84" s="44" t="str">
        <f t="shared" si="10"/>
        <v>MEN'S JEANS TEXAS STRETCH DARK</v>
      </c>
      <c r="F84" s="19" t="s">
        <v>1734</v>
      </c>
      <c r="G84" s="44" t="str">
        <f t="shared" si="11"/>
        <v>Wrangler</v>
      </c>
      <c r="H84" s="6" t="s">
        <v>1858</v>
      </c>
      <c r="I84" s="51" t="str">
        <f t="shared" si="12"/>
        <v>Western felszerelés</v>
      </c>
      <c r="J84" s="19" t="s">
        <v>3008</v>
      </c>
      <c r="K84" s="51" t="str">
        <f t="shared" si="13"/>
        <v>Western lovasruházat</v>
      </c>
      <c r="L84" s="19" t="s">
        <v>2532</v>
      </c>
      <c r="M84" s="51" t="str">
        <f t="shared" si="14"/>
        <v>Farmer nadrágok</v>
      </c>
      <c r="N84" s="39" t="s">
        <v>2622</v>
      </c>
      <c r="O84" s="51" t="str">
        <f t="shared" si="15"/>
        <v/>
      </c>
      <c r="P84" s="39"/>
      <c r="Q84" s="37"/>
      <c r="R84" s="19" t="s">
        <v>2040</v>
      </c>
      <c r="S84" s="6">
        <v>100.5</v>
      </c>
      <c r="T84" s="65" t="s">
        <v>1931</v>
      </c>
      <c r="U84" s="37">
        <v>0.5</v>
      </c>
      <c r="V84" s="41">
        <v>0</v>
      </c>
      <c r="W84" s="44" t="str">
        <f>IFERROR(
    IF(ISNUMBER(MATCH(TRIM(CLEAN(SUBSTITUTE(SUBSTITUTE(X84, CHAR(13), ""), CHAR(10), " "))), sizeList!A:A, 0)),
        INDEX(sizeList!B:B, MATCH(TRIM(CLEAN(SUBSTITUTE(SUBSTITUTE(X84, CHAR(13), ""), CHAR(10), " "))), sizeList!A:A, 0)),
        IF(ISNUMBER(MATCH(X84, sizeList!A:A, 0)),
            INDEX(sizeList!B:B, MATCH(X84, sizeList!A:A, 0)),
            IF(ISNUMBER(MATCH(TRIM(CLEAN(SUBSTITUTE(SUBSTITUTE(X84, CHAR(13), ""), CHAR(10), " "))), sizeList!B:B, 0)),
                INDEX(sizeList!B:B, MATCH(TRIM(CLEAN(SUBSTITUTE(SUBSTITUTE(X84, CHAR(13), ""), CHAR(10), " "))), sizeList!B:B, 0)),
                IF(ISNUMBER(MATCH(X84, sizeList!B:B, 0)),
                    INDEX(sizeList!B:B, MATCH(X84, sizeList!B:B, 0)),
                    "")
            )
        )
    ),
    ""
)</f>
        <v>37-36</v>
      </c>
      <c r="X84" s="6" t="s">
        <v>2935</v>
      </c>
      <c r="Y84" s="19" t="s">
        <v>2491</v>
      </c>
      <c r="Z84" s="44" t="str">
        <f t="shared" si="16"/>
        <v>NACHTBLAU</v>
      </c>
      <c r="AA84" s="44" t="str">
        <f>IFERROR(
    IF(ISNUMBER(MATCH(TRIM(CLEAN(SUBSTITUTE(SUBSTITUTE(Y84, CHAR(13), ""), CHAR(10), " "))), colorList!A:A, 0)),
        INDEX(colorList!B:B, MATCH(TRIM(CLEAN(SUBSTITUTE(SUBSTITUTE(Y84, CHAR(13), ""), CHAR(10), " "))), colorList!A:A, 0)),
        IF(ISNUMBER(MATCH(Y84, colorList!A:A, 0)),
            INDEX(colorList!B:B, MATCH(Y84, colorList!A:A, 0)),
            IF(ISNUMBER(MATCH(TRIM(CLEAN(SUBSTITUTE(SUBSTITUTE(Y84, CHAR(13), ""), CHAR(10), " "))), colorList!B:B, 0)),
                INDEX(colorList!B:B, MATCH(TRIM(CLEAN(SUBSTITUTE(SUBSTITUTE(Y84, CHAR(13), ""), CHAR(10), " "))), colorList!B:B, 0)),
                IF(ISNUMBER(MATCH(Y84, colorList!B:B, 0)),
                    INDEX(colorList!B:B, MATCH(Y84, colorList!B:B, 0)),
                    "")
            )
        )
    ),
    ""
)</f>
        <v>éjkék</v>
      </c>
      <c r="AB84" s="44" t="str">
        <f>IF(Y84="", "", IFERROR(VLOOKUP(Y84, colorList!A:B,2,FALSE),""))</f>
        <v>éjkék</v>
      </c>
      <c r="AC84" s="6"/>
    </row>
    <row r="85" spans="1:29" ht="60" customHeight="1" x14ac:dyDescent="0.3">
      <c r="A85" s="19" t="s">
        <v>1592</v>
      </c>
      <c r="B85" s="19" t="s">
        <v>1592</v>
      </c>
      <c r="C85" s="44" t="str">
        <f t="shared" si="9"/>
        <v>Wrangler Texas férfi strech farmer</v>
      </c>
      <c r="D85" s="6" t="s">
        <v>1883</v>
      </c>
      <c r="E85" s="44" t="str">
        <f t="shared" si="10"/>
        <v>MEN'S JEANS TEXAS STRETCH DARK</v>
      </c>
      <c r="F85" s="19" t="s">
        <v>1734</v>
      </c>
      <c r="G85" s="44" t="str">
        <f t="shared" si="11"/>
        <v>Wrangler</v>
      </c>
      <c r="H85" s="6" t="s">
        <v>1858</v>
      </c>
      <c r="I85" s="51" t="str">
        <f t="shared" si="12"/>
        <v>Western felszerelés</v>
      </c>
      <c r="J85" s="19" t="s">
        <v>3008</v>
      </c>
      <c r="K85" s="51" t="str">
        <f t="shared" si="13"/>
        <v>Western lovasruházat</v>
      </c>
      <c r="L85" s="19" t="s">
        <v>2532</v>
      </c>
      <c r="M85" s="51" t="str">
        <f t="shared" si="14"/>
        <v>Farmer nadrágok</v>
      </c>
      <c r="N85" s="39" t="s">
        <v>2622</v>
      </c>
      <c r="O85" s="51" t="str">
        <f t="shared" si="15"/>
        <v/>
      </c>
      <c r="P85" s="39"/>
      <c r="Q85" s="37"/>
      <c r="R85" s="19" t="s">
        <v>2041</v>
      </c>
      <c r="S85" s="6">
        <v>100.5</v>
      </c>
      <c r="T85" s="65" t="s">
        <v>1931</v>
      </c>
      <c r="U85" s="37">
        <v>0.5</v>
      </c>
      <c r="V85" s="41">
        <v>0</v>
      </c>
      <c r="W85" s="44" t="str">
        <f>IFERROR(
    IF(ISNUMBER(MATCH(TRIM(CLEAN(SUBSTITUTE(SUBSTITUTE(X85, CHAR(13), ""), CHAR(10), " "))), sizeList!A:A, 0)),
        INDEX(sizeList!B:B, MATCH(TRIM(CLEAN(SUBSTITUTE(SUBSTITUTE(X85, CHAR(13), ""), CHAR(10), " "))), sizeList!A:A, 0)),
        IF(ISNUMBER(MATCH(X85, sizeList!A:A, 0)),
            INDEX(sizeList!B:B, MATCH(X85, sizeList!A:A, 0)),
            IF(ISNUMBER(MATCH(TRIM(CLEAN(SUBSTITUTE(SUBSTITUTE(X85, CHAR(13), ""), CHAR(10), " "))), sizeList!B:B, 0)),
                INDEX(sizeList!B:B, MATCH(TRIM(CLEAN(SUBSTITUTE(SUBSTITUTE(X85, CHAR(13), ""), CHAR(10), " "))), sizeList!B:B, 0)),
                IF(ISNUMBER(MATCH(X85, sizeList!B:B, 0)),
                    INDEX(sizeList!B:B, MATCH(X85, sizeList!B:B, 0)),
                    "")
            )
        )
    ),
    ""
)</f>
        <v>38-32</v>
      </c>
      <c r="X85" s="6" t="s">
        <v>2936</v>
      </c>
      <c r="Y85" s="19" t="s">
        <v>2491</v>
      </c>
      <c r="Z85" s="44" t="str">
        <f t="shared" si="16"/>
        <v>NACHTBLAU</v>
      </c>
      <c r="AA85" s="44" t="str">
        <f>IFERROR(
    IF(ISNUMBER(MATCH(TRIM(CLEAN(SUBSTITUTE(SUBSTITUTE(Y85, CHAR(13), ""), CHAR(10), " "))), colorList!A:A, 0)),
        INDEX(colorList!B:B, MATCH(TRIM(CLEAN(SUBSTITUTE(SUBSTITUTE(Y85, CHAR(13), ""), CHAR(10), " "))), colorList!A:A, 0)),
        IF(ISNUMBER(MATCH(Y85, colorList!A:A, 0)),
            INDEX(colorList!B:B, MATCH(Y85, colorList!A:A, 0)),
            IF(ISNUMBER(MATCH(TRIM(CLEAN(SUBSTITUTE(SUBSTITUTE(Y85, CHAR(13), ""), CHAR(10), " "))), colorList!B:B, 0)),
                INDEX(colorList!B:B, MATCH(TRIM(CLEAN(SUBSTITUTE(SUBSTITUTE(Y85, CHAR(13), ""), CHAR(10), " "))), colorList!B:B, 0)),
                IF(ISNUMBER(MATCH(Y85, colorList!B:B, 0)),
                    INDEX(colorList!B:B, MATCH(Y85, colorList!B:B, 0)),
                    "")
            )
        )
    ),
    ""
)</f>
        <v>éjkék</v>
      </c>
      <c r="AB85" s="44" t="str">
        <f>IF(Y85="", "", IFERROR(VLOOKUP(Y85, colorList!A:B,2,FALSE),""))</f>
        <v>éjkék</v>
      </c>
      <c r="AC85" s="6"/>
    </row>
    <row r="86" spans="1:29" ht="60" customHeight="1" x14ac:dyDescent="0.3">
      <c r="A86" s="19" t="s">
        <v>1592</v>
      </c>
      <c r="B86" s="19" t="s">
        <v>1592</v>
      </c>
      <c r="C86" s="44" t="str">
        <f t="shared" si="9"/>
        <v>Wrangler Texas férfi strech farmer</v>
      </c>
      <c r="D86" s="6" t="s">
        <v>1883</v>
      </c>
      <c r="E86" s="44" t="str">
        <f t="shared" si="10"/>
        <v>MEN'S JEANS TEXAS STRETCH DARK</v>
      </c>
      <c r="F86" s="19" t="s">
        <v>1734</v>
      </c>
      <c r="G86" s="44" t="str">
        <f t="shared" si="11"/>
        <v>Wrangler</v>
      </c>
      <c r="H86" s="6" t="s">
        <v>1858</v>
      </c>
      <c r="I86" s="51" t="str">
        <f t="shared" si="12"/>
        <v>Western felszerelés</v>
      </c>
      <c r="J86" s="19" t="s">
        <v>3008</v>
      </c>
      <c r="K86" s="51" t="str">
        <f t="shared" si="13"/>
        <v>Western lovasruházat</v>
      </c>
      <c r="L86" s="19" t="s">
        <v>2532</v>
      </c>
      <c r="M86" s="51" t="str">
        <f t="shared" si="14"/>
        <v>Farmer nadrágok</v>
      </c>
      <c r="N86" s="39" t="s">
        <v>2622</v>
      </c>
      <c r="O86" s="51" t="str">
        <f t="shared" si="15"/>
        <v/>
      </c>
      <c r="P86" s="39"/>
      <c r="Q86" s="37"/>
      <c r="R86" s="19" t="s">
        <v>2042</v>
      </c>
      <c r="S86" s="6">
        <v>100.5</v>
      </c>
      <c r="T86" s="65" t="s">
        <v>1931</v>
      </c>
      <c r="U86" s="37">
        <v>0.5</v>
      </c>
      <c r="V86" s="41">
        <v>0</v>
      </c>
      <c r="W86" s="44" t="str">
        <f>IFERROR(
    IF(ISNUMBER(MATCH(TRIM(CLEAN(SUBSTITUTE(SUBSTITUTE(X86, CHAR(13), ""), CHAR(10), " "))), sizeList!A:A, 0)),
        INDEX(sizeList!B:B, MATCH(TRIM(CLEAN(SUBSTITUTE(SUBSTITUTE(X86, CHAR(13), ""), CHAR(10), " "))), sizeList!A:A, 0)),
        IF(ISNUMBER(MATCH(X86, sizeList!A:A, 0)),
            INDEX(sizeList!B:B, MATCH(X86, sizeList!A:A, 0)),
            IF(ISNUMBER(MATCH(TRIM(CLEAN(SUBSTITUTE(SUBSTITUTE(X86, CHAR(13), ""), CHAR(10), " "))), sizeList!B:B, 0)),
                INDEX(sizeList!B:B, MATCH(TRIM(CLEAN(SUBSTITUTE(SUBSTITUTE(X86, CHAR(13), ""), CHAR(10), " "))), sizeList!B:B, 0)),
                IF(ISNUMBER(MATCH(X86, sizeList!B:B, 0)),
                    INDEX(sizeList!B:B, MATCH(X86, sizeList!B:B, 0)),
                    "")
            )
        )
    ),
    ""
)</f>
        <v>38-34</v>
      </c>
      <c r="X86" s="6" t="s">
        <v>2937</v>
      </c>
      <c r="Y86" s="19" t="s">
        <v>2491</v>
      </c>
      <c r="Z86" s="44" t="str">
        <f t="shared" si="16"/>
        <v>NACHTBLAU</v>
      </c>
      <c r="AA86" s="44" t="str">
        <f>IFERROR(
    IF(ISNUMBER(MATCH(TRIM(CLEAN(SUBSTITUTE(SUBSTITUTE(Y86, CHAR(13), ""), CHAR(10), " "))), colorList!A:A, 0)),
        INDEX(colorList!B:B, MATCH(TRIM(CLEAN(SUBSTITUTE(SUBSTITUTE(Y86, CHAR(13), ""), CHAR(10), " "))), colorList!A:A, 0)),
        IF(ISNUMBER(MATCH(Y86, colorList!A:A, 0)),
            INDEX(colorList!B:B, MATCH(Y86, colorList!A:A, 0)),
            IF(ISNUMBER(MATCH(TRIM(CLEAN(SUBSTITUTE(SUBSTITUTE(Y86, CHAR(13), ""), CHAR(10), " "))), colorList!B:B, 0)),
                INDEX(colorList!B:B, MATCH(TRIM(CLEAN(SUBSTITUTE(SUBSTITUTE(Y86, CHAR(13), ""), CHAR(10), " "))), colorList!B:B, 0)),
                IF(ISNUMBER(MATCH(Y86, colorList!B:B, 0)),
                    INDEX(colorList!B:B, MATCH(Y86, colorList!B:B, 0)),
                    "")
            )
        )
    ),
    ""
)</f>
        <v>éjkék</v>
      </c>
      <c r="AB86" s="44" t="str">
        <f>IF(Y86="", "", IFERROR(VLOOKUP(Y86, colorList!A:B,2,FALSE),""))</f>
        <v>éjkék</v>
      </c>
      <c r="AC86" s="6"/>
    </row>
    <row r="87" spans="1:29" ht="60" customHeight="1" x14ac:dyDescent="0.3">
      <c r="A87" s="19" t="s">
        <v>1592</v>
      </c>
      <c r="B87" s="19" t="s">
        <v>1592</v>
      </c>
      <c r="C87" s="44" t="str">
        <f t="shared" si="9"/>
        <v>Wrangler Texas férfi strech farmer</v>
      </c>
      <c r="D87" s="6" t="s">
        <v>1883</v>
      </c>
      <c r="E87" s="44" t="str">
        <f t="shared" si="10"/>
        <v>MEN'S JEANS TEXAS STRETCH DARK</v>
      </c>
      <c r="F87" s="19" t="s">
        <v>1734</v>
      </c>
      <c r="G87" s="44" t="str">
        <f t="shared" si="11"/>
        <v>Wrangler</v>
      </c>
      <c r="H87" s="6" t="s">
        <v>1858</v>
      </c>
      <c r="I87" s="51" t="str">
        <f t="shared" si="12"/>
        <v>Western felszerelés</v>
      </c>
      <c r="J87" s="19" t="s">
        <v>3008</v>
      </c>
      <c r="K87" s="51" t="str">
        <f t="shared" si="13"/>
        <v>Western lovasruházat</v>
      </c>
      <c r="L87" s="19" t="s">
        <v>2532</v>
      </c>
      <c r="M87" s="51" t="str">
        <f t="shared" si="14"/>
        <v>Farmer nadrágok</v>
      </c>
      <c r="N87" s="39" t="s">
        <v>2622</v>
      </c>
      <c r="O87" s="51" t="str">
        <f t="shared" si="15"/>
        <v/>
      </c>
      <c r="P87" s="39"/>
      <c r="Q87" s="37"/>
      <c r="R87" s="19" t="s">
        <v>2043</v>
      </c>
      <c r="S87" s="6">
        <v>100.5</v>
      </c>
      <c r="T87" s="65" t="s">
        <v>1931</v>
      </c>
      <c r="U87" s="37">
        <v>0.5</v>
      </c>
      <c r="V87" s="41">
        <v>0</v>
      </c>
      <c r="W87" s="44" t="str">
        <f>IFERROR(
    IF(ISNUMBER(MATCH(TRIM(CLEAN(SUBSTITUTE(SUBSTITUTE(X87, CHAR(13), ""), CHAR(10), " "))), sizeList!A:A, 0)),
        INDEX(sizeList!B:B, MATCH(TRIM(CLEAN(SUBSTITUTE(SUBSTITUTE(X87, CHAR(13), ""), CHAR(10), " "))), sizeList!A:A, 0)),
        IF(ISNUMBER(MATCH(X87, sizeList!A:A, 0)),
            INDEX(sizeList!B:B, MATCH(X87, sizeList!A:A, 0)),
            IF(ISNUMBER(MATCH(TRIM(CLEAN(SUBSTITUTE(SUBSTITUTE(X87, CHAR(13), ""), CHAR(10), " "))), sizeList!B:B, 0)),
                INDEX(sizeList!B:B, MATCH(TRIM(CLEAN(SUBSTITUTE(SUBSTITUTE(X87, CHAR(13), ""), CHAR(10), " "))), sizeList!B:B, 0)),
                IF(ISNUMBER(MATCH(X87, sizeList!B:B, 0)),
                    INDEX(sizeList!B:B, MATCH(X87, sizeList!B:B, 0)),
                    "")
            )
        )
    ),
    ""
)</f>
        <v>38-36</v>
      </c>
      <c r="X87" s="6" t="s">
        <v>2938</v>
      </c>
      <c r="Y87" s="19" t="s">
        <v>2491</v>
      </c>
      <c r="Z87" s="44" t="str">
        <f t="shared" si="16"/>
        <v>NACHTBLAU</v>
      </c>
      <c r="AA87" s="44" t="str">
        <f>IFERROR(
    IF(ISNUMBER(MATCH(TRIM(CLEAN(SUBSTITUTE(SUBSTITUTE(Y87, CHAR(13), ""), CHAR(10), " "))), colorList!A:A, 0)),
        INDEX(colorList!B:B, MATCH(TRIM(CLEAN(SUBSTITUTE(SUBSTITUTE(Y87, CHAR(13), ""), CHAR(10), " "))), colorList!A:A, 0)),
        IF(ISNUMBER(MATCH(Y87, colorList!A:A, 0)),
            INDEX(colorList!B:B, MATCH(Y87, colorList!A:A, 0)),
            IF(ISNUMBER(MATCH(TRIM(CLEAN(SUBSTITUTE(SUBSTITUTE(Y87, CHAR(13), ""), CHAR(10), " "))), colorList!B:B, 0)),
                INDEX(colorList!B:B, MATCH(TRIM(CLEAN(SUBSTITUTE(SUBSTITUTE(Y87, CHAR(13), ""), CHAR(10), " "))), colorList!B:B, 0)),
                IF(ISNUMBER(MATCH(Y87, colorList!B:B, 0)),
                    INDEX(colorList!B:B, MATCH(Y87, colorList!B:B, 0)),
                    "")
            )
        )
    ),
    ""
)</f>
        <v>éjkék</v>
      </c>
      <c r="AB87" s="44" t="str">
        <f>IF(Y87="", "", IFERROR(VLOOKUP(Y87, colorList!A:B,2,FALSE),""))</f>
        <v>éjkék</v>
      </c>
      <c r="AC87" s="6"/>
    </row>
    <row r="88" spans="1:29" ht="60" customHeight="1" x14ac:dyDescent="0.3">
      <c r="A88" s="19" t="s">
        <v>1592</v>
      </c>
      <c r="B88" s="19" t="s">
        <v>1592</v>
      </c>
      <c r="C88" s="44" t="str">
        <f t="shared" si="9"/>
        <v>Wrangler Texas férfi strech farmer</v>
      </c>
      <c r="D88" s="6" t="s">
        <v>1883</v>
      </c>
      <c r="E88" s="44" t="str">
        <f t="shared" si="10"/>
        <v>MEN'S JEANS TEXAS STRETCH DARK</v>
      </c>
      <c r="F88" s="19" t="s">
        <v>1734</v>
      </c>
      <c r="G88" s="44" t="str">
        <f t="shared" si="11"/>
        <v>Wrangler</v>
      </c>
      <c r="H88" s="6" t="s">
        <v>1858</v>
      </c>
      <c r="I88" s="51" t="str">
        <f t="shared" si="12"/>
        <v>Western felszerelés</v>
      </c>
      <c r="J88" s="19" t="s">
        <v>3008</v>
      </c>
      <c r="K88" s="51" t="str">
        <f t="shared" si="13"/>
        <v>Western lovasruházat</v>
      </c>
      <c r="L88" s="19" t="s">
        <v>2532</v>
      </c>
      <c r="M88" s="51" t="str">
        <f t="shared" si="14"/>
        <v>Farmer nadrágok</v>
      </c>
      <c r="N88" s="39" t="s">
        <v>2622</v>
      </c>
      <c r="O88" s="51" t="str">
        <f t="shared" si="15"/>
        <v/>
      </c>
      <c r="P88" s="39"/>
      <c r="Q88" s="37"/>
      <c r="R88" s="19" t="s">
        <v>2044</v>
      </c>
      <c r="S88" s="6">
        <v>100.5</v>
      </c>
      <c r="T88" s="65" t="s">
        <v>1931</v>
      </c>
      <c r="U88" s="37">
        <v>0.5</v>
      </c>
      <c r="V88" s="41">
        <v>0</v>
      </c>
      <c r="W88" s="44" t="str">
        <f>IFERROR(
    IF(ISNUMBER(MATCH(TRIM(CLEAN(SUBSTITUTE(SUBSTITUTE(X88, CHAR(13), ""), CHAR(10), " "))), sizeList!A:A, 0)),
        INDEX(sizeList!B:B, MATCH(TRIM(CLEAN(SUBSTITUTE(SUBSTITUTE(X88, CHAR(13), ""), CHAR(10), " "))), sizeList!A:A, 0)),
        IF(ISNUMBER(MATCH(X88, sizeList!A:A, 0)),
            INDEX(sizeList!B:B, MATCH(X88, sizeList!A:A, 0)),
            IF(ISNUMBER(MATCH(TRIM(CLEAN(SUBSTITUTE(SUBSTITUTE(X88, CHAR(13), ""), CHAR(10), " "))), sizeList!B:B, 0)),
                INDEX(sizeList!B:B, MATCH(TRIM(CLEAN(SUBSTITUTE(SUBSTITUTE(X88, CHAR(13), ""), CHAR(10), " "))), sizeList!B:B, 0)),
                IF(ISNUMBER(MATCH(X88, sizeList!B:B, 0)),
                    INDEX(sizeList!B:B, MATCH(X88, sizeList!B:B, 0)),
                    "")
            )
        )
    ),
    ""
)</f>
        <v>39-32</v>
      </c>
      <c r="X88" s="6" t="s">
        <v>2939</v>
      </c>
      <c r="Y88" s="19" t="s">
        <v>2491</v>
      </c>
      <c r="Z88" s="44" t="str">
        <f t="shared" si="16"/>
        <v>NACHTBLAU</v>
      </c>
      <c r="AA88" s="44" t="str">
        <f>IFERROR(
    IF(ISNUMBER(MATCH(TRIM(CLEAN(SUBSTITUTE(SUBSTITUTE(Y88, CHAR(13), ""), CHAR(10), " "))), colorList!A:A, 0)),
        INDEX(colorList!B:B, MATCH(TRIM(CLEAN(SUBSTITUTE(SUBSTITUTE(Y88, CHAR(13), ""), CHAR(10), " "))), colorList!A:A, 0)),
        IF(ISNUMBER(MATCH(Y88, colorList!A:A, 0)),
            INDEX(colorList!B:B, MATCH(Y88, colorList!A:A, 0)),
            IF(ISNUMBER(MATCH(TRIM(CLEAN(SUBSTITUTE(SUBSTITUTE(Y88, CHAR(13), ""), CHAR(10), " "))), colorList!B:B, 0)),
                INDEX(colorList!B:B, MATCH(TRIM(CLEAN(SUBSTITUTE(SUBSTITUTE(Y88, CHAR(13), ""), CHAR(10), " "))), colorList!B:B, 0)),
                IF(ISNUMBER(MATCH(Y88, colorList!B:B, 0)),
                    INDEX(colorList!B:B, MATCH(Y88, colorList!B:B, 0)),
                    "")
            )
        )
    ),
    ""
)</f>
        <v>éjkék</v>
      </c>
      <c r="AB88" s="44" t="str">
        <f>IF(Y88="", "", IFERROR(VLOOKUP(Y88, colorList!A:B,2,FALSE),""))</f>
        <v>éjkék</v>
      </c>
      <c r="AC88" s="6"/>
    </row>
    <row r="89" spans="1:29" ht="60" customHeight="1" x14ac:dyDescent="0.3">
      <c r="A89" s="19" t="s">
        <v>1592</v>
      </c>
      <c r="B89" s="19" t="s">
        <v>1592</v>
      </c>
      <c r="C89" s="44" t="str">
        <f t="shared" si="9"/>
        <v>Wrangler Texas férfi strech farmer</v>
      </c>
      <c r="D89" s="6" t="s">
        <v>1883</v>
      </c>
      <c r="E89" s="44" t="str">
        <f t="shared" si="10"/>
        <v>MEN'S JEANS TEXAS STRETCH DARK</v>
      </c>
      <c r="F89" s="19" t="s">
        <v>1734</v>
      </c>
      <c r="G89" s="44" t="str">
        <f t="shared" si="11"/>
        <v>Wrangler</v>
      </c>
      <c r="H89" s="6" t="s">
        <v>1858</v>
      </c>
      <c r="I89" s="51" t="str">
        <f t="shared" si="12"/>
        <v>Western felszerelés</v>
      </c>
      <c r="J89" s="19" t="s">
        <v>3008</v>
      </c>
      <c r="K89" s="51" t="str">
        <f t="shared" si="13"/>
        <v>Western lovasruházat</v>
      </c>
      <c r="L89" s="19" t="s">
        <v>2532</v>
      </c>
      <c r="M89" s="51" t="str">
        <f t="shared" si="14"/>
        <v>Farmer nadrágok</v>
      </c>
      <c r="N89" s="39" t="s">
        <v>2622</v>
      </c>
      <c r="O89" s="44" t="str">
        <f t="shared" si="15"/>
        <v/>
      </c>
      <c r="P89" s="39"/>
      <c r="Q89" s="37"/>
      <c r="R89" s="19" t="s">
        <v>2045</v>
      </c>
      <c r="S89" s="6">
        <v>100.5</v>
      </c>
      <c r="T89" s="65" t="s">
        <v>1931</v>
      </c>
      <c r="U89" s="37">
        <v>0.5</v>
      </c>
      <c r="V89" s="41">
        <v>0</v>
      </c>
      <c r="W89" s="44" t="str">
        <f>IFERROR(
    IF(ISNUMBER(MATCH(TRIM(CLEAN(SUBSTITUTE(SUBSTITUTE(X89, CHAR(13), ""), CHAR(10), " "))), sizeList!A:A, 0)),
        INDEX(sizeList!B:B, MATCH(TRIM(CLEAN(SUBSTITUTE(SUBSTITUTE(X89, CHAR(13), ""), CHAR(10), " "))), sizeList!A:A, 0)),
        IF(ISNUMBER(MATCH(X89, sizeList!A:A, 0)),
            INDEX(sizeList!B:B, MATCH(X89, sizeList!A:A, 0)),
            IF(ISNUMBER(MATCH(TRIM(CLEAN(SUBSTITUTE(SUBSTITUTE(X89, CHAR(13), ""), CHAR(10), " "))), sizeList!B:B, 0)),
                INDEX(sizeList!B:B, MATCH(TRIM(CLEAN(SUBSTITUTE(SUBSTITUTE(X89, CHAR(13), ""), CHAR(10), " "))), sizeList!B:B, 0)),
                IF(ISNUMBER(MATCH(X89, sizeList!B:B, 0)),
                    INDEX(sizeList!B:B, MATCH(X89, sizeList!B:B, 0)),
                    "")
            )
        )
    ),
    ""
)</f>
        <v>39-34</v>
      </c>
      <c r="X89" s="6" t="s">
        <v>2940</v>
      </c>
      <c r="Y89" s="19" t="s">
        <v>2491</v>
      </c>
      <c r="Z89" s="44" t="str">
        <f t="shared" si="16"/>
        <v>NACHTBLAU</v>
      </c>
      <c r="AA89" s="44" t="str">
        <f>IFERROR(
    IF(ISNUMBER(MATCH(TRIM(CLEAN(SUBSTITUTE(SUBSTITUTE(Y89, CHAR(13), ""), CHAR(10), " "))), colorList!A:A, 0)),
        INDEX(colorList!B:B, MATCH(TRIM(CLEAN(SUBSTITUTE(SUBSTITUTE(Y89, CHAR(13), ""), CHAR(10), " "))), colorList!A:A, 0)),
        IF(ISNUMBER(MATCH(Y89, colorList!A:A, 0)),
            INDEX(colorList!B:B, MATCH(Y89, colorList!A:A, 0)),
            IF(ISNUMBER(MATCH(TRIM(CLEAN(SUBSTITUTE(SUBSTITUTE(Y89, CHAR(13), ""), CHAR(10), " "))), colorList!B:B, 0)),
                INDEX(colorList!B:B, MATCH(TRIM(CLEAN(SUBSTITUTE(SUBSTITUTE(Y89, CHAR(13), ""), CHAR(10), " "))), colorList!B:B, 0)),
                IF(ISNUMBER(MATCH(Y89, colorList!B:B, 0)),
                    INDEX(colorList!B:B, MATCH(Y89, colorList!B:B, 0)),
                    "")
            )
        )
    ),
    ""
)</f>
        <v>éjkék</v>
      </c>
      <c r="AB89" s="44" t="str">
        <f>IF(Y89="", "", IFERROR(VLOOKUP(Y89, colorList!A:B,2,FALSE),""))</f>
        <v>éjkék</v>
      </c>
      <c r="AC89" s="6"/>
    </row>
    <row r="90" spans="1:29" ht="60" customHeight="1" x14ac:dyDescent="0.3">
      <c r="A90" s="19" t="s">
        <v>1592</v>
      </c>
      <c r="B90" s="19" t="s">
        <v>1592</v>
      </c>
      <c r="C90" s="44" t="str">
        <f t="shared" si="9"/>
        <v>Wrangler Texas férfi strech farmer</v>
      </c>
      <c r="D90" s="6" t="s">
        <v>1883</v>
      </c>
      <c r="E90" s="44" t="str">
        <f t="shared" si="10"/>
        <v>MEN'S JEANS TEXAS STRETCH DARK</v>
      </c>
      <c r="F90" s="19" t="s">
        <v>1734</v>
      </c>
      <c r="G90" s="44" t="str">
        <f t="shared" si="11"/>
        <v>Wrangler</v>
      </c>
      <c r="H90" s="6" t="s">
        <v>1858</v>
      </c>
      <c r="I90" s="51" t="str">
        <f t="shared" si="12"/>
        <v>Western felszerelés</v>
      </c>
      <c r="J90" s="19" t="s">
        <v>3008</v>
      </c>
      <c r="K90" s="51" t="str">
        <f t="shared" si="13"/>
        <v>Western lovasruházat</v>
      </c>
      <c r="L90" s="19" t="s">
        <v>2532</v>
      </c>
      <c r="M90" s="51" t="str">
        <f t="shared" si="14"/>
        <v>Farmer nadrágok</v>
      </c>
      <c r="N90" s="39" t="s">
        <v>2622</v>
      </c>
      <c r="O90" s="44" t="str">
        <f t="shared" si="15"/>
        <v/>
      </c>
      <c r="P90" s="39"/>
      <c r="Q90" s="37"/>
      <c r="R90" s="19" t="s">
        <v>2046</v>
      </c>
      <c r="S90" s="6">
        <v>100.5</v>
      </c>
      <c r="T90" s="65" t="s">
        <v>1931</v>
      </c>
      <c r="U90" s="37">
        <v>0.5</v>
      </c>
      <c r="V90" s="41">
        <v>0</v>
      </c>
      <c r="W90" s="44" t="str">
        <f>IFERROR(
    IF(ISNUMBER(MATCH(TRIM(CLEAN(SUBSTITUTE(SUBSTITUTE(X90, CHAR(13), ""), CHAR(10), " "))), sizeList!A:A, 0)),
        INDEX(sizeList!B:B, MATCH(TRIM(CLEAN(SUBSTITUTE(SUBSTITUTE(X90, CHAR(13), ""), CHAR(10), " "))), sizeList!A:A, 0)),
        IF(ISNUMBER(MATCH(X90, sizeList!A:A, 0)),
            INDEX(sizeList!B:B, MATCH(X90, sizeList!A:A, 0)),
            IF(ISNUMBER(MATCH(TRIM(CLEAN(SUBSTITUTE(SUBSTITUTE(X90, CHAR(13), ""), CHAR(10), " "))), sizeList!B:B, 0)),
                INDEX(sizeList!B:B, MATCH(TRIM(CLEAN(SUBSTITUTE(SUBSTITUTE(X90, CHAR(13), ""), CHAR(10), " "))), sizeList!B:B, 0)),
                IF(ISNUMBER(MATCH(X90, sizeList!B:B, 0)),
                    INDEX(sizeList!B:B, MATCH(X90, sizeList!B:B, 0)),
                    "")
            )
        )
    ),
    ""
)</f>
        <v>39-36</v>
      </c>
      <c r="X90" s="6" t="s">
        <v>2941</v>
      </c>
      <c r="Y90" s="19" t="s">
        <v>2491</v>
      </c>
      <c r="Z90" s="44" t="str">
        <f t="shared" si="16"/>
        <v>NACHTBLAU</v>
      </c>
      <c r="AA90" s="44" t="str">
        <f>IFERROR(
    IF(ISNUMBER(MATCH(TRIM(CLEAN(SUBSTITUTE(SUBSTITUTE(Y90, CHAR(13), ""), CHAR(10), " "))), colorList!A:A, 0)),
        INDEX(colorList!B:B, MATCH(TRIM(CLEAN(SUBSTITUTE(SUBSTITUTE(Y90, CHAR(13), ""), CHAR(10), " "))), colorList!A:A, 0)),
        IF(ISNUMBER(MATCH(Y90, colorList!A:A, 0)),
            INDEX(colorList!B:B, MATCH(Y90, colorList!A:A, 0)),
            IF(ISNUMBER(MATCH(TRIM(CLEAN(SUBSTITUTE(SUBSTITUTE(Y90, CHAR(13), ""), CHAR(10), " "))), colorList!B:B, 0)),
                INDEX(colorList!B:B, MATCH(TRIM(CLEAN(SUBSTITUTE(SUBSTITUTE(Y90, CHAR(13), ""), CHAR(10), " "))), colorList!B:B, 0)),
                IF(ISNUMBER(MATCH(Y90, colorList!B:B, 0)),
                    INDEX(colorList!B:B, MATCH(Y90, colorList!B:B, 0)),
                    "")
            )
        )
    ),
    ""
)</f>
        <v>éjkék</v>
      </c>
      <c r="AB90" s="44" t="str">
        <f>IF(Y90="", "", IFERROR(VLOOKUP(Y90, colorList!A:B,2,FALSE),""))</f>
        <v>éjkék</v>
      </c>
      <c r="AC90" s="6"/>
    </row>
    <row r="91" spans="1:29" ht="60" customHeight="1" x14ac:dyDescent="0.3">
      <c r="A91" s="19" t="s">
        <v>1592</v>
      </c>
      <c r="B91" s="19" t="s">
        <v>1592</v>
      </c>
      <c r="C91" s="44" t="str">
        <f t="shared" si="9"/>
        <v>Wrangler Texas férfi strech farmer</v>
      </c>
      <c r="D91" s="6" t="s">
        <v>1883</v>
      </c>
      <c r="E91" s="44" t="str">
        <f t="shared" si="10"/>
        <v>MEN'S JEANS TEXAS STRETCH DARK</v>
      </c>
      <c r="F91" s="19" t="s">
        <v>1734</v>
      </c>
      <c r="G91" s="44" t="str">
        <f t="shared" si="11"/>
        <v>Wrangler</v>
      </c>
      <c r="H91" s="6" t="s">
        <v>1858</v>
      </c>
      <c r="I91" s="51" t="str">
        <f t="shared" si="12"/>
        <v>Western felszerelés</v>
      </c>
      <c r="J91" s="19" t="s">
        <v>3008</v>
      </c>
      <c r="K91" s="51" t="str">
        <f t="shared" si="13"/>
        <v>Western lovasruházat</v>
      </c>
      <c r="L91" s="19" t="s">
        <v>2532</v>
      </c>
      <c r="M91" s="51" t="str">
        <f t="shared" si="14"/>
        <v>Farmer nadrágok</v>
      </c>
      <c r="N91" s="39" t="s">
        <v>2622</v>
      </c>
      <c r="O91" s="44" t="str">
        <f t="shared" si="15"/>
        <v/>
      </c>
      <c r="P91" s="39"/>
      <c r="Q91" s="37"/>
      <c r="R91" s="19" t="s">
        <v>2047</v>
      </c>
      <c r="S91" s="6">
        <v>100.5</v>
      </c>
      <c r="T91" s="65" t="s">
        <v>1931</v>
      </c>
      <c r="U91" s="37">
        <v>0.5</v>
      </c>
      <c r="V91" s="41">
        <v>0</v>
      </c>
      <c r="W91" s="44" t="str">
        <f>IFERROR(
    IF(ISNUMBER(MATCH(TRIM(CLEAN(SUBSTITUTE(SUBSTITUTE(X91, CHAR(13), ""), CHAR(10), " "))), sizeList!A:A, 0)),
        INDEX(sizeList!B:B, MATCH(TRIM(CLEAN(SUBSTITUTE(SUBSTITUTE(X91, CHAR(13), ""), CHAR(10), " "))), sizeList!A:A, 0)),
        IF(ISNUMBER(MATCH(X91, sizeList!A:A, 0)),
            INDEX(sizeList!B:B, MATCH(X91, sizeList!A:A, 0)),
            IF(ISNUMBER(MATCH(TRIM(CLEAN(SUBSTITUTE(SUBSTITUTE(X91, CHAR(13), ""), CHAR(10), " "))), sizeList!B:B, 0)),
                INDEX(sizeList!B:B, MATCH(TRIM(CLEAN(SUBSTITUTE(SUBSTITUTE(X91, CHAR(13), ""), CHAR(10), " "))), sizeList!B:B, 0)),
                IF(ISNUMBER(MATCH(X91, sizeList!B:B, 0)),
                    INDEX(sizeList!B:B, MATCH(X91, sizeList!B:B, 0)),
                    "")
            )
        )
    ),
    ""
)</f>
        <v>40-32</v>
      </c>
      <c r="X91" s="6" t="s">
        <v>2942</v>
      </c>
      <c r="Y91" s="19" t="s">
        <v>2491</v>
      </c>
      <c r="Z91" s="44" t="str">
        <f t="shared" si="16"/>
        <v>NACHTBLAU</v>
      </c>
      <c r="AA91" s="44" t="str">
        <f>IFERROR(
    IF(ISNUMBER(MATCH(TRIM(CLEAN(SUBSTITUTE(SUBSTITUTE(Y91, CHAR(13), ""), CHAR(10), " "))), colorList!A:A, 0)),
        INDEX(colorList!B:B, MATCH(TRIM(CLEAN(SUBSTITUTE(SUBSTITUTE(Y91, CHAR(13), ""), CHAR(10), " "))), colorList!A:A, 0)),
        IF(ISNUMBER(MATCH(Y91, colorList!A:A, 0)),
            INDEX(colorList!B:B, MATCH(Y91, colorList!A:A, 0)),
            IF(ISNUMBER(MATCH(TRIM(CLEAN(SUBSTITUTE(SUBSTITUTE(Y91, CHAR(13), ""), CHAR(10), " "))), colorList!B:B, 0)),
                INDEX(colorList!B:B, MATCH(TRIM(CLEAN(SUBSTITUTE(SUBSTITUTE(Y91, CHAR(13), ""), CHAR(10), " "))), colorList!B:B, 0)),
                IF(ISNUMBER(MATCH(Y91, colorList!B:B, 0)),
                    INDEX(colorList!B:B, MATCH(Y91, colorList!B:B, 0)),
                    "")
            )
        )
    ),
    ""
)</f>
        <v>éjkék</v>
      </c>
      <c r="AB91" s="44" t="str">
        <f>IF(Y91="", "", IFERROR(VLOOKUP(Y91, colorList!A:B,2,FALSE),""))</f>
        <v>éjkék</v>
      </c>
      <c r="AC91" s="6"/>
    </row>
    <row r="92" spans="1:29" ht="60" customHeight="1" x14ac:dyDescent="0.3">
      <c r="A92" s="19" t="s">
        <v>1592</v>
      </c>
      <c r="B92" s="19" t="s">
        <v>1592</v>
      </c>
      <c r="C92" s="44" t="str">
        <f t="shared" si="9"/>
        <v>Wrangler Texas férfi strech farmer</v>
      </c>
      <c r="D92" s="6" t="s">
        <v>1883</v>
      </c>
      <c r="E92" s="44" t="str">
        <f t="shared" si="10"/>
        <v>MEN'S JEANS TEXAS STRETCH DARK</v>
      </c>
      <c r="F92" s="19" t="s">
        <v>1734</v>
      </c>
      <c r="G92" s="44" t="str">
        <f t="shared" si="11"/>
        <v>Wrangler</v>
      </c>
      <c r="H92" s="6" t="s">
        <v>1858</v>
      </c>
      <c r="I92" s="51" t="str">
        <f t="shared" si="12"/>
        <v>Western felszerelés</v>
      </c>
      <c r="J92" s="19" t="s">
        <v>3008</v>
      </c>
      <c r="K92" s="51" t="str">
        <f t="shared" si="13"/>
        <v>Western lovasruházat</v>
      </c>
      <c r="L92" s="19" t="s">
        <v>2532</v>
      </c>
      <c r="M92" s="51" t="str">
        <f t="shared" si="14"/>
        <v>Farmer nadrágok</v>
      </c>
      <c r="N92" s="39" t="s">
        <v>2622</v>
      </c>
      <c r="O92" s="44" t="str">
        <f t="shared" si="15"/>
        <v/>
      </c>
      <c r="P92" s="39"/>
      <c r="Q92" s="37"/>
      <c r="R92" s="19" t="s">
        <v>2048</v>
      </c>
      <c r="S92" s="6">
        <v>100.5</v>
      </c>
      <c r="T92" s="65" t="s">
        <v>1931</v>
      </c>
      <c r="U92" s="37">
        <v>0.5</v>
      </c>
      <c r="V92" s="41">
        <v>0</v>
      </c>
      <c r="W92" s="44" t="str">
        <f>IFERROR(
    IF(ISNUMBER(MATCH(TRIM(CLEAN(SUBSTITUTE(SUBSTITUTE(X92, CHAR(13), ""), CHAR(10), " "))), sizeList!A:A, 0)),
        INDEX(sizeList!B:B, MATCH(TRIM(CLEAN(SUBSTITUTE(SUBSTITUTE(X92, CHAR(13), ""), CHAR(10), " "))), sizeList!A:A, 0)),
        IF(ISNUMBER(MATCH(X92, sizeList!A:A, 0)),
            INDEX(sizeList!B:B, MATCH(X92, sizeList!A:A, 0)),
            IF(ISNUMBER(MATCH(TRIM(CLEAN(SUBSTITUTE(SUBSTITUTE(X92, CHAR(13), ""), CHAR(10), " "))), sizeList!B:B, 0)),
                INDEX(sizeList!B:B, MATCH(TRIM(CLEAN(SUBSTITUTE(SUBSTITUTE(X92, CHAR(13), ""), CHAR(10), " "))), sizeList!B:B, 0)),
                IF(ISNUMBER(MATCH(X92, sizeList!B:B, 0)),
                    INDEX(sizeList!B:B, MATCH(X92, sizeList!B:B, 0)),
                    "")
            )
        )
    ),
    ""
)</f>
        <v>40-34</v>
      </c>
      <c r="X92" s="6" t="s">
        <v>2943</v>
      </c>
      <c r="Y92" s="19" t="s">
        <v>2491</v>
      </c>
      <c r="Z92" s="44" t="str">
        <f t="shared" si="16"/>
        <v>NACHTBLAU</v>
      </c>
      <c r="AA92" s="44" t="str">
        <f>IFERROR(
    IF(ISNUMBER(MATCH(TRIM(CLEAN(SUBSTITUTE(SUBSTITUTE(Y92, CHAR(13), ""), CHAR(10), " "))), colorList!A:A, 0)),
        INDEX(colorList!B:B, MATCH(TRIM(CLEAN(SUBSTITUTE(SUBSTITUTE(Y92, CHAR(13), ""), CHAR(10), " "))), colorList!A:A, 0)),
        IF(ISNUMBER(MATCH(Y92, colorList!A:A, 0)),
            INDEX(colorList!B:B, MATCH(Y92, colorList!A:A, 0)),
            IF(ISNUMBER(MATCH(TRIM(CLEAN(SUBSTITUTE(SUBSTITUTE(Y92, CHAR(13), ""), CHAR(10), " "))), colorList!B:B, 0)),
                INDEX(colorList!B:B, MATCH(TRIM(CLEAN(SUBSTITUTE(SUBSTITUTE(Y92, CHAR(13), ""), CHAR(10), " "))), colorList!B:B, 0)),
                IF(ISNUMBER(MATCH(Y92, colorList!B:B, 0)),
                    INDEX(colorList!B:B, MATCH(Y92, colorList!B:B, 0)),
                    "")
            )
        )
    ),
    ""
)</f>
        <v>éjkék</v>
      </c>
      <c r="AB92" s="44" t="str">
        <f>IF(Y92="", "", IFERROR(VLOOKUP(Y92, colorList!A:B,2,FALSE),""))</f>
        <v>éjkék</v>
      </c>
      <c r="AC92" s="6"/>
    </row>
    <row r="93" spans="1:29" ht="60" customHeight="1" x14ac:dyDescent="0.3">
      <c r="A93" s="19" t="s">
        <v>1592</v>
      </c>
      <c r="B93" s="19" t="s">
        <v>1592</v>
      </c>
      <c r="C93" s="44" t="str">
        <f t="shared" si="9"/>
        <v>Wrangler Texas férfi strech farmer</v>
      </c>
      <c r="D93" s="6" t="s">
        <v>1883</v>
      </c>
      <c r="E93" s="44" t="str">
        <f t="shared" si="10"/>
        <v>MEN'S JEANS TEXAS STRETCH DARK</v>
      </c>
      <c r="F93" s="19" t="s">
        <v>1734</v>
      </c>
      <c r="G93" s="44" t="str">
        <f t="shared" si="11"/>
        <v>Wrangler</v>
      </c>
      <c r="H93" s="6" t="s">
        <v>1858</v>
      </c>
      <c r="I93" s="51" t="str">
        <f t="shared" si="12"/>
        <v>Western felszerelés</v>
      </c>
      <c r="J93" s="19" t="s">
        <v>3008</v>
      </c>
      <c r="K93" s="51" t="str">
        <f t="shared" si="13"/>
        <v>Western lovasruházat</v>
      </c>
      <c r="L93" s="19" t="s">
        <v>2532</v>
      </c>
      <c r="M93" s="51" t="str">
        <f t="shared" si="14"/>
        <v>Farmer nadrágok</v>
      </c>
      <c r="N93" s="39" t="s">
        <v>2622</v>
      </c>
      <c r="O93" s="44" t="str">
        <f t="shared" si="15"/>
        <v/>
      </c>
      <c r="P93" s="39"/>
      <c r="Q93" s="37"/>
      <c r="R93" s="19" t="s">
        <v>2049</v>
      </c>
      <c r="S93" s="6">
        <v>100.5</v>
      </c>
      <c r="T93" s="65" t="s">
        <v>1931</v>
      </c>
      <c r="U93" s="37">
        <v>0.5</v>
      </c>
      <c r="V93" s="41">
        <v>0</v>
      </c>
      <c r="W93" s="44" t="str">
        <f>IFERROR(
    IF(ISNUMBER(MATCH(TRIM(CLEAN(SUBSTITUTE(SUBSTITUTE(X93, CHAR(13), ""), CHAR(10), " "))), sizeList!A:A, 0)),
        INDEX(sizeList!B:B, MATCH(TRIM(CLEAN(SUBSTITUTE(SUBSTITUTE(X93, CHAR(13), ""), CHAR(10), " "))), sizeList!A:A, 0)),
        IF(ISNUMBER(MATCH(X93, sizeList!A:A, 0)),
            INDEX(sizeList!B:B, MATCH(X93, sizeList!A:A, 0)),
            IF(ISNUMBER(MATCH(TRIM(CLEAN(SUBSTITUTE(SUBSTITUTE(X93, CHAR(13), ""), CHAR(10), " "))), sizeList!B:B, 0)),
                INDEX(sizeList!B:B, MATCH(TRIM(CLEAN(SUBSTITUTE(SUBSTITUTE(X93, CHAR(13), ""), CHAR(10), " "))), sizeList!B:B, 0)),
                IF(ISNUMBER(MATCH(X93, sizeList!B:B, 0)),
                    INDEX(sizeList!B:B, MATCH(X93, sizeList!B:B, 0)),
                    "")
            )
        )
    ),
    ""
)</f>
        <v>40-36</v>
      </c>
      <c r="X93" s="6" t="s">
        <v>2944</v>
      </c>
      <c r="Y93" s="19" t="s">
        <v>2491</v>
      </c>
      <c r="Z93" s="44" t="str">
        <f t="shared" si="16"/>
        <v>NACHTBLAU</v>
      </c>
      <c r="AA93" s="44" t="str">
        <f>IFERROR(
    IF(ISNUMBER(MATCH(TRIM(CLEAN(SUBSTITUTE(SUBSTITUTE(Y93, CHAR(13), ""), CHAR(10), " "))), colorList!A:A, 0)),
        INDEX(colorList!B:B, MATCH(TRIM(CLEAN(SUBSTITUTE(SUBSTITUTE(Y93, CHAR(13), ""), CHAR(10), " "))), colorList!A:A, 0)),
        IF(ISNUMBER(MATCH(Y93, colorList!A:A, 0)),
            INDEX(colorList!B:B, MATCH(Y93, colorList!A:A, 0)),
            IF(ISNUMBER(MATCH(TRIM(CLEAN(SUBSTITUTE(SUBSTITUTE(Y93, CHAR(13), ""), CHAR(10), " "))), colorList!B:B, 0)),
                INDEX(colorList!B:B, MATCH(TRIM(CLEAN(SUBSTITUTE(SUBSTITUTE(Y93, CHAR(13), ""), CHAR(10), " "))), colorList!B:B, 0)),
                IF(ISNUMBER(MATCH(Y93, colorList!B:B, 0)),
                    INDEX(colorList!B:B, MATCH(Y93, colorList!B:B, 0)),
                    "")
            )
        )
    ),
    ""
)</f>
        <v>éjkék</v>
      </c>
      <c r="AB93" s="44" t="str">
        <f>IF(Y93="", "", IFERROR(VLOOKUP(Y93, colorList!A:B,2,FALSE),""))</f>
        <v>éjkék</v>
      </c>
      <c r="AC93" s="6"/>
    </row>
    <row r="94" spans="1:29" ht="60" customHeight="1" x14ac:dyDescent="0.3">
      <c r="A94" s="19" t="s">
        <v>1592</v>
      </c>
      <c r="B94" s="19" t="s">
        <v>1592</v>
      </c>
      <c r="C94" s="44" t="str">
        <f t="shared" si="9"/>
        <v>Wrangler Texas férfi strech farmer</v>
      </c>
      <c r="D94" s="6" t="s">
        <v>1883</v>
      </c>
      <c r="E94" s="44" t="str">
        <f t="shared" si="10"/>
        <v>MEN'S JEANS TEXAS STRETCH DARK</v>
      </c>
      <c r="F94" s="19" t="s">
        <v>1734</v>
      </c>
      <c r="G94" s="44" t="str">
        <f t="shared" si="11"/>
        <v>Wrangler</v>
      </c>
      <c r="H94" s="6" t="s">
        <v>1858</v>
      </c>
      <c r="I94" s="51" t="str">
        <f t="shared" si="12"/>
        <v>Western felszerelés</v>
      </c>
      <c r="J94" s="19" t="s">
        <v>3008</v>
      </c>
      <c r="K94" s="51" t="str">
        <f t="shared" si="13"/>
        <v>Western lovasruházat</v>
      </c>
      <c r="L94" s="19" t="s">
        <v>2532</v>
      </c>
      <c r="M94" s="51" t="str">
        <f t="shared" si="14"/>
        <v>Farmer nadrágok</v>
      </c>
      <c r="N94" s="39" t="s">
        <v>2622</v>
      </c>
      <c r="O94" s="44" t="str">
        <f t="shared" si="15"/>
        <v/>
      </c>
      <c r="P94" s="39"/>
      <c r="Q94" s="37"/>
      <c r="R94" s="19" t="s">
        <v>2050</v>
      </c>
      <c r="S94" s="6">
        <v>100.5</v>
      </c>
      <c r="T94" s="65" t="s">
        <v>1931</v>
      </c>
      <c r="U94" s="37">
        <v>0.5</v>
      </c>
      <c r="V94" s="41">
        <v>0</v>
      </c>
      <c r="W94" s="44" t="str">
        <f>IFERROR(
    IF(ISNUMBER(MATCH(TRIM(CLEAN(SUBSTITUTE(SUBSTITUTE(X94, CHAR(13), ""), CHAR(10), " "))), sizeList!A:A, 0)),
        INDEX(sizeList!B:B, MATCH(TRIM(CLEAN(SUBSTITUTE(SUBSTITUTE(X94, CHAR(13), ""), CHAR(10), " "))), sizeList!A:A, 0)),
        IF(ISNUMBER(MATCH(X94, sizeList!A:A, 0)),
            INDEX(sizeList!B:B, MATCH(X94, sizeList!A:A, 0)),
            IF(ISNUMBER(MATCH(TRIM(CLEAN(SUBSTITUTE(SUBSTITUTE(X94, CHAR(13), ""), CHAR(10), " "))), sizeList!B:B, 0)),
                INDEX(sizeList!B:B, MATCH(TRIM(CLEAN(SUBSTITUTE(SUBSTITUTE(X94, CHAR(13), ""), CHAR(10), " "))), sizeList!B:B, 0)),
                IF(ISNUMBER(MATCH(X94, sizeList!B:B, 0)),
                    INDEX(sizeList!B:B, MATCH(X94, sizeList!B:B, 0)),
                    "")
            )
        )
    ),
    ""
)</f>
        <v>41-32</v>
      </c>
      <c r="X94" s="6" t="s">
        <v>2945</v>
      </c>
      <c r="Y94" s="19" t="s">
        <v>2491</v>
      </c>
      <c r="Z94" s="44" t="str">
        <f t="shared" si="16"/>
        <v>NACHTBLAU</v>
      </c>
      <c r="AA94" s="44" t="str">
        <f>IFERROR(
    IF(ISNUMBER(MATCH(TRIM(CLEAN(SUBSTITUTE(SUBSTITUTE(Y94, CHAR(13), ""), CHAR(10), " "))), colorList!A:A, 0)),
        INDEX(colorList!B:B, MATCH(TRIM(CLEAN(SUBSTITUTE(SUBSTITUTE(Y94, CHAR(13), ""), CHAR(10), " "))), colorList!A:A, 0)),
        IF(ISNUMBER(MATCH(Y94, colorList!A:A, 0)),
            INDEX(colorList!B:B, MATCH(Y94, colorList!A:A, 0)),
            IF(ISNUMBER(MATCH(TRIM(CLEAN(SUBSTITUTE(SUBSTITUTE(Y94, CHAR(13), ""), CHAR(10), " "))), colorList!B:B, 0)),
                INDEX(colorList!B:B, MATCH(TRIM(CLEAN(SUBSTITUTE(SUBSTITUTE(Y94, CHAR(13), ""), CHAR(10), " "))), colorList!B:B, 0)),
                IF(ISNUMBER(MATCH(Y94, colorList!B:B, 0)),
                    INDEX(colorList!B:B, MATCH(Y94, colorList!B:B, 0)),
                    "")
            )
        )
    ),
    ""
)</f>
        <v>éjkék</v>
      </c>
      <c r="AB94" s="44" t="str">
        <f>IF(Y94="", "", IFERROR(VLOOKUP(Y94, colorList!A:B,2,FALSE),""))</f>
        <v>éjkék</v>
      </c>
      <c r="AC94" s="6"/>
    </row>
    <row r="95" spans="1:29" ht="60" customHeight="1" x14ac:dyDescent="0.3">
      <c r="A95" s="19" t="s">
        <v>1592</v>
      </c>
      <c r="B95" s="19" t="s">
        <v>1592</v>
      </c>
      <c r="C95" s="44" t="str">
        <f t="shared" si="9"/>
        <v>Wrangler Texas férfi strech farmer</v>
      </c>
      <c r="D95" s="6" t="s">
        <v>1883</v>
      </c>
      <c r="E95" s="44" t="str">
        <f t="shared" si="10"/>
        <v>MEN'S JEANS TEXAS STRETCH DARK</v>
      </c>
      <c r="F95" s="19" t="s">
        <v>1734</v>
      </c>
      <c r="G95" s="44" t="str">
        <f t="shared" si="11"/>
        <v>Wrangler</v>
      </c>
      <c r="H95" s="6" t="s">
        <v>1858</v>
      </c>
      <c r="I95" s="51" t="str">
        <f t="shared" si="12"/>
        <v>Western felszerelés</v>
      </c>
      <c r="J95" s="19" t="s">
        <v>3008</v>
      </c>
      <c r="K95" s="51" t="str">
        <f t="shared" si="13"/>
        <v>Western lovasruházat</v>
      </c>
      <c r="L95" s="19" t="s">
        <v>2532</v>
      </c>
      <c r="M95" s="51" t="str">
        <f t="shared" si="14"/>
        <v>Farmer nadrágok</v>
      </c>
      <c r="N95" s="39" t="s">
        <v>2622</v>
      </c>
      <c r="O95" s="44" t="str">
        <f t="shared" si="15"/>
        <v/>
      </c>
      <c r="P95" s="39"/>
      <c r="Q95" s="37"/>
      <c r="R95" s="19" t="s">
        <v>2051</v>
      </c>
      <c r="S95" s="6">
        <v>100.5</v>
      </c>
      <c r="T95" s="65" t="s">
        <v>1931</v>
      </c>
      <c r="U95" s="37">
        <v>0.5</v>
      </c>
      <c r="V95" s="41">
        <v>0</v>
      </c>
      <c r="W95" s="44" t="str">
        <f>IFERROR(
    IF(ISNUMBER(MATCH(TRIM(CLEAN(SUBSTITUTE(SUBSTITUTE(X95, CHAR(13), ""), CHAR(10), " "))), sizeList!A:A, 0)),
        INDEX(sizeList!B:B, MATCH(TRIM(CLEAN(SUBSTITUTE(SUBSTITUTE(X95, CHAR(13), ""), CHAR(10), " "))), sizeList!A:A, 0)),
        IF(ISNUMBER(MATCH(X95, sizeList!A:A, 0)),
            INDEX(sizeList!B:B, MATCH(X95, sizeList!A:A, 0)),
            IF(ISNUMBER(MATCH(TRIM(CLEAN(SUBSTITUTE(SUBSTITUTE(X95, CHAR(13), ""), CHAR(10), " "))), sizeList!B:B, 0)),
                INDEX(sizeList!B:B, MATCH(TRIM(CLEAN(SUBSTITUTE(SUBSTITUTE(X95, CHAR(13), ""), CHAR(10), " "))), sizeList!B:B, 0)),
                IF(ISNUMBER(MATCH(X95, sizeList!B:B, 0)),
                    INDEX(sizeList!B:B, MATCH(X95, sizeList!B:B, 0)),
                    "")
            )
        )
    ),
    ""
)</f>
        <v>41-34</v>
      </c>
      <c r="X95" s="6" t="s">
        <v>2946</v>
      </c>
      <c r="Y95" s="19" t="s">
        <v>2491</v>
      </c>
      <c r="Z95" s="44" t="str">
        <f t="shared" si="16"/>
        <v>NACHTBLAU</v>
      </c>
      <c r="AA95" s="44" t="str">
        <f>IFERROR(
    IF(ISNUMBER(MATCH(TRIM(CLEAN(SUBSTITUTE(SUBSTITUTE(Y95, CHAR(13), ""), CHAR(10), " "))), colorList!A:A, 0)),
        INDEX(colorList!B:B, MATCH(TRIM(CLEAN(SUBSTITUTE(SUBSTITUTE(Y95, CHAR(13), ""), CHAR(10), " "))), colorList!A:A, 0)),
        IF(ISNUMBER(MATCH(Y95, colorList!A:A, 0)),
            INDEX(colorList!B:B, MATCH(Y95, colorList!A:A, 0)),
            IF(ISNUMBER(MATCH(TRIM(CLEAN(SUBSTITUTE(SUBSTITUTE(Y95, CHAR(13), ""), CHAR(10), " "))), colorList!B:B, 0)),
                INDEX(colorList!B:B, MATCH(TRIM(CLEAN(SUBSTITUTE(SUBSTITUTE(Y95, CHAR(13), ""), CHAR(10), " "))), colorList!B:B, 0)),
                IF(ISNUMBER(MATCH(Y95, colorList!B:B, 0)),
                    INDEX(colorList!B:B, MATCH(Y95, colorList!B:B, 0)),
                    "")
            )
        )
    ),
    ""
)</f>
        <v>éjkék</v>
      </c>
      <c r="AB95" s="44" t="str">
        <f>IF(Y95="", "", IFERROR(VLOOKUP(Y95, colorList!A:B,2,FALSE),""))</f>
        <v>éjkék</v>
      </c>
      <c r="AC95" s="6"/>
    </row>
    <row r="96" spans="1:29" ht="60" customHeight="1" x14ac:dyDescent="0.3">
      <c r="A96" s="19" t="s">
        <v>1592</v>
      </c>
      <c r="B96" s="19" t="s">
        <v>1592</v>
      </c>
      <c r="C96" s="44" t="str">
        <f t="shared" si="9"/>
        <v>Wrangler Texas férfi strech farmer</v>
      </c>
      <c r="D96" s="6" t="s">
        <v>1883</v>
      </c>
      <c r="E96" s="44" t="str">
        <f t="shared" si="10"/>
        <v>MEN'S JEANS TEXAS STRETCH DARK</v>
      </c>
      <c r="F96" s="19" t="s">
        <v>1734</v>
      </c>
      <c r="G96" s="44" t="str">
        <f t="shared" si="11"/>
        <v>Wrangler</v>
      </c>
      <c r="H96" s="6" t="s">
        <v>1858</v>
      </c>
      <c r="I96" s="51" t="str">
        <f t="shared" si="12"/>
        <v>Western felszerelés</v>
      </c>
      <c r="J96" s="19" t="s">
        <v>3008</v>
      </c>
      <c r="K96" s="51" t="str">
        <f t="shared" si="13"/>
        <v>Western lovasruházat</v>
      </c>
      <c r="L96" s="19" t="s">
        <v>2532</v>
      </c>
      <c r="M96" s="51" t="str">
        <f t="shared" si="14"/>
        <v>Farmer nadrágok</v>
      </c>
      <c r="N96" s="39" t="s">
        <v>2622</v>
      </c>
      <c r="O96" s="44" t="str">
        <f t="shared" si="15"/>
        <v/>
      </c>
      <c r="P96" s="37"/>
      <c r="Q96" s="37"/>
      <c r="R96" s="19" t="s">
        <v>2052</v>
      </c>
      <c r="S96" s="6">
        <v>100.5</v>
      </c>
      <c r="T96" s="65" t="s">
        <v>1931</v>
      </c>
      <c r="U96" s="37">
        <v>0.5</v>
      </c>
      <c r="V96" s="41">
        <v>0</v>
      </c>
      <c r="W96" s="44" t="str">
        <f>IFERROR(
    IF(ISNUMBER(MATCH(TRIM(CLEAN(SUBSTITUTE(SUBSTITUTE(X96, CHAR(13), ""), CHAR(10), " "))), sizeList!A:A, 0)),
        INDEX(sizeList!B:B, MATCH(TRIM(CLEAN(SUBSTITUTE(SUBSTITUTE(X96, CHAR(13), ""), CHAR(10), " "))), sizeList!A:A, 0)),
        IF(ISNUMBER(MATCH(X96, sizeList!A:A, 0)),
            INDEX(sizeList!B:B, MATCH(X96, sizeList!A:A, 0)),
            IF(ISNUMBER(MATCH(TRIM(CLEAN(SUBSTITUTE(SUBSTITUTE(X96, CHAR(13), ""), CHAR(10), " "))), sizeList!B:B, 0)),
                INDEX(sizeList!B:B, MATCH(TRIM(CLEAN(SUBSTITUTE(SUBSTITUTE(X96, CHAR(13), ""), CHAR(10), " "))), sizeList!B:B, 0)),
                IF(ISNUMBER(MATCH(X96, sizeList!B:B, 0)),
                    INDEX(sizeList!B:B, MATCH(X96, sizeList!B:B, 0)),
                    "")
            )
        )
    ),
    ""
)</f>
        <v>41-36</v>
      </c>
      <c r="X96" s="6" t="s">
        <v>2947</v>
      </c>
      <c r="Y96" s="19" t="s">
        <v>2491</v>
      </c>
      <c r="Z96" s="44" t="str">
        <f t="shared" si="16"/>
        <v>NACHTBLAU</v>
      </c>
      <c r="AA96" s="44" t="str">
        <f>IFERROR(
    IF(ISNUMBER(MATCH(TRIM(CLEAN(SUBSTITUTE(SUBSTITUTE(Y96, CHAR(13), ""), CHAR(10), " "))), colorList!A:A, 0)),
        INDEX(colorList!B:B, MATCH(TRIM(CLEAN(SUBSTITUTE(SUBSTITUTE(Y96, CHAR(13), ""), CHAR(10), " "))), colorList!A:A, 0)),
        IF(ISNUMBER(MATCH(Y96, colorList!A:A, 0)),
            INDEX(colorList!B:B, MATCH(Y96, colorList!A:A, 0)),
            IF(ISNUMBER(MATCH(TRIM(CLEAN(SUBSTITUTE(SUBSTITUTE(Y96, CHAR(13), ""), CHAR(10), " "))), colorList!B:B, 0)),
                INDEX(colorList!B:B, MATCH(TRIM(CLEAN(SUBSTITUTE(SUBSTITUTE(Y96, CHAR(13), ""), CHAR(10), " "))), colorList!B:B, 0)),
                IF(ISNUMBER(MATCH(Y96, colorList!B:B, 0)),
                    INDEX(colorList!B:B, MATCH(Y96, colorList!B:B, 0)),
                    "")
            )
        )
    ),
    ""
)</f>
        <v>éjkék</v>
      </c>
      <c r="AB96" s="44" t="str">
        <f>IF(Y96="", "", IFERROR(VLOOKUP(Y96, colorList!A:B,2,FALSE),""))</f>
        <v>éjkék</v>
      </c>
      <c r="AC96" s="6"/>
    </row>
    <row r="97" spans="1:29" ht="60" customHeight="1" x14ac:dyDescent="0.3">
      <c r="A97" s="19" t="s">
        <v>1592</v>
      </c>
      <c r="B97" s="19" t="s">
        <v>1592</v>
      </c>
      <c r="C97" s="44" t="str">
        <f t="shared" si="9"/>
        <v>Wrangler Texas férfi strech farmer</v>
      </c>
      <c r="D97" s="6" t="s">
        <v>1883</v>
      </c>
      <c r="E97" s="44" t="str">
        <f t="shared" si="10"/>
        <v>MEN'S JEANS TEXAS STRETCH DARK</v>
      </c>
      <c r="F97" s="19" t="s">
        <v>1734</v>
      </c>
      <c r="G97" s="44" t="str">
        <f t="shared" si="11"/>
        <v>Wrangler</v>
      </c>
      <c r="H97" s="6" t="s">
        <v>1858</v>
      </c>
      <c r="I97" s="51" t="str">
        <f t="shared" si="12"/>
        <v>Western felszerelés</v>
      </c>
      <c r="J97" s="19" t="s">
        <v>3008</v>
      </c>
      <c r="K97" s="51" t="str">
        <f t="shared" si="13"/>
        <v>Western lovasruházat</v>
      </c>
      <c r="L97" s="19" t="s">
        <v>2532</v>
      </c>
      <c r="M97" s="51" t="str">
        <f t="shared" si="14"/>
        <v>Farmer nadrágok</v>
      </c>
      <c r="N97" s="39" t="s">
        <v>2622</v>
      </c>
      <c r="O97" s="44" t="str">
        <f t="shared" si="15"/>
        <v/>
      </c>
      <c r="P97" s="37"/>
      <c r="Q97" s="37"/>
      <c r="R97" s="19" t="s">
        <v>2053</v>
      </c>
      <c r="S97" s="6">
        <v>100.5</v>
      </c>
      <c r="T97" s="65" t="s">
        <v>1931</v>
      </c>
      <c r="U97" s="37">
        <v>0.5</v>
      </c>
      <c r="V97" s="41">
        <v>0</v>
      </c>
      <c r="W97" s="44" t="str">
        <f>IFERROR(
    IF(ISNUMBER(MATCH(TRIM(CLEAN(SUBSTITUTE(SUBSTITUTE(X97, CHAR(13), ""), CHAR(10), " "))), sizeList!A:A, 0)),
        INDEX(sizeList!B:B, MATCH(TRIM(CLEAN(SUBSTITUTE(SUBSTITUTE(X97, CHAR(13), ""), CHAR(10), " "))), sizeList!A:A, 0)),
        IF(ISNUMBER(MATCH(X97, sizeList!A:A, 0)),
            INDEX(sizeList!B:B, MATCH(X97, sizeList!A:A, 0)),
            IF(ISNUMBER(MATCH(TRIM(CLEAN(SUBSTITUTE(SUBSTITUTE(X97, CHAR(13), ""), CHAR(10), " "))), sizeList!B:B, 0)),
                INDEX(sizeList!B:B, MATCH(TRIM(CLEAN(SUBSTITUTE(SUBSTITUTE(X97, CHAR(13), ""), CHAR(10), " "))), sizeList!B:B, 0)),
                IF(ISNUMBER(MATCH(X97, sizeList!B:B, 0)),
                    INDEX(sizeList!B:B, MATCH(X97, sizeList!B:B, 0)),
                    "")
            )
        )
    ),
    ""
)</f>
        <v>42-32</v>
      </c>
      <c r="X97" s="6" t="s">
        <v>2948</v>
      </c>
      <c r="Y97" s="19" t="s">
        <v>2491</v>
      </c>
      <c r="Z97" s="44" t="str">
        <f t="shared" si="16"/>
        <v>NACHTBLAU</v>
      </c>
      <c r="AA97" s="44" t="str">
        <f>IFERROR(
    IF(ISNUMBER(MATCH(TRIM(CLEAN(SUBSTITUTE(SUBSTITUTE(Y97, CHAR(13), ""), CHAR(10), " "))), colorList!A:A, 0)),
        INDEX(colorList!B:B, MATCH(TRIM(CLEAN(SUBSTITUTE(SUBSTITUTE(Y97, CHAR(13), ""), CHAR(10), " "))), colorList!A:A, 0)),
        IF(ISNUMBER(MATCH(Y97, colorList!A:A, 0)),
            INDEX(colorList!B:B, MATCH(Y97, colorList!A:A, 0)),
            IF(ISNUMBER(MATCH(TRIM(CLEAN(SUBSTITUTE(SUBSTITUTE(Y97, CHAR(13), ""), CHAR(10), " "))), colorList!B:B, 0)),
                INDEX(colorList!B:B, MATCH(TRIM(CLEAN(SUBSTITUTE(SUBSTITUTE(Y97, CHAR(13), ""), CHAR(10), " "))), colorList!B:B, 0)),
                IF(ISNUMBER(MATCH(Y97, colorList!B:B, 0)),
                    INDEX(colorList!B:B, MATCH(Y97, colorList!B:B, 0)),
                    "")
            )
        )
    ),
    ""
)</f>
        <v>éjkék</v>
      </c>
      <c r="AB97" s="44" t="str">
        <f>IF(Y97="", "", IFERROR(VLOOKUP(Y97, colorList!A:B,2,FALSE),""))</f>
        <v>éjkék</v>
      </c>
      <c r="AC97" s="6"/>
    </row>
    <row r="98" spans="1:29" ht="60" customHeight="1" x14ac:dyDescent="0.3">
      <c r="A98" s="19" t="s">
        <v>1592</v>
      </c>
      <c r="B98" s="19" t="s">
        <v>1592</v>
      </c>
      <c r="C98" s="44" t="str">
        <f t="shared" si="9"/>
        <v>Wrangler Texas férfi strech farmer</v>
      </c>
      <c r="D98" s="6" t="s">
        <v>1883</v>
      </c>
      <c r="E98" s="44" t="str">
        <f t="shared" si="10"/>
        <v>MEN'S JEANS TEXAS STRETCH DARK</v>
      </c>
      <c r="F98" s="19" t="s">
        <v>1734</v>
      </c>
      <c r="G98" s="44" t="str">
        <f t="shared" si="11"/>
        <v>Wrangler</v>
      </c>
      <c r="H98" s="6" t="s">
        <v>1858</v>
      </c>
      <c r="I98" s="51" t="str">
        <f t="shared" si="12"/>
        <v>Western felszerelés</v>
      </c>
      <c r="J98" s="19" t="s">
        <v>3008</v>
      </c>
      <c r="K98" s="51" t="str">
        <f t="shared" si="13"/>
        <v>Western lovasruházat</v>
      </c>
      <c r="L98" s="19" t="s">
        <v>2532</v>
      </c>
      <c r="M98" s="51" t="str">
        <f t="shared" ref="M98:M123" si="17">TRIM(CLEAN(SUBSTITUTE(SUBSTITUTE(N98, CHAR(13), ""), CHAR(10), " ")))</f>
        <v>Farmer nadrágok</v>
      </c>
      <c r="N98" s="39" t="s">
        <v>2622</v>
      </c>
      <c r="O98" s="44" t="str">
        <f t="shared" si="15"/>
        <v/>
      </c>
      <c r="P98" s="37"/>
      <c r="Q98" s="37"/>
      <c r="R98" s="19" t="s">
        <v>2054</v>
      </c>
      <c r="S98" s="6">
        <v>100.5</v>
      </c>
      <c r="T98" s="65" t="s">
        <v>1931</v>
      </c>
      <c r="U98" s="37">
        <v>0.5</v>
      </c>
      <c r="V98" s="41">
        <v>0</v>
      </c>
      <c r="W98" s="44" t="str">
        <f>IFERROR(
    IF(ISNUMBER(MATCH(TRIM(CLEAN(SUBSTITUTE(SUBSTITUTE(X98, CHAR(13), ""), CHAR(10), " "))), sizeList!A:A, 0)),
        INDEX(sizeList!B:B, MATCH(TRIM(CLEAN(SUBSTITUTE(SUBSTITUTE(X98, CHAR(13), ""), CHAR(10), " "))), sizeList!A:A, 0)),
        IF(ISNUMBER(MATCH(X98, sizeList!A:A, 0)),
            INDEX(sizeList!B:B, MATCH(X98, sizeList!A:A, 0)),
            IF(ISNUMBER(MATCH(TRIM(CLEAN(SUBSTITUTE(SUBSTITUTE(X98, CHAR(13), ""), CHAR(10), " "))), sizeList!B:B, 0)),
                INDEX(sizeList!B:B, MATCH(TRIM(CLEAN(SUBSTITUTE(SUBSTITUTE(X98, CHAR(13), ""), CHAR(10), " "))), sizeList!B:B, 0)),
                IF(ISNUMBER(MATCH(X98, sizeList!B:B, 0)),
                    INDEX(sizeList!B:B, MATCH(X98, sizeList!B:B, 0)),
                    "")
            )
        )
    ),
    ""
)</f>
        <v>42-34</v>
      </c>
      <c r="X98" s="6" t="s">
        <v>2949</v>
      </c>
      <c r="Y98" s="19" t="s">
        <v>2491</v>
      </c>
      <c r="Z98" s="44" t="str">
        <f t="shared" si="16"/>
        <v>NACHTBLAU</v>
      </c>
      <c r="AA98" s="44" t="str">
        <f>IFERROR(
    IF(ISNUMBER(MATCH(TRIM(CLEAN(SUBSTITUTE(SUBSTITUTE(Y98, CHAR(13), ""), CHAR(10), " "))), colorList!A:A, 0)),
        INDEX(colorList!B:B, MATCH(TRIM(CLEAN(SUBSTITUTE(SUBSTITUTE(Y98, CHAR(13), ""), CHAR(10), " "))), colorList!A:A, 0)),
        IF(ISNUMBER(MATCH(Y98, colorList!A:A, 0)),
            INDEX(colorList!B:B, MATCH(Y98, colorList!A:A, 0)),
            IF(ISNUMBER(MATCH(TRIM(CLEAN(SUBSTITUTE(SUBSTITUTE(Y98, CHAR(13), ""), CHAR(10), " "))), colorList!B:B, 0)),
                INDEX(colorList!B:B, MATCH(TRIM(CLEAN(SUBSTITUTE(SUBSTITUTE(Y98, CHAR(13), ""), CHAR(10), " "))), colorList!B:B, 0)),
                IF(ISNUMBER(MATCH(Y98, colorList!B:B, 0)),
                    INDEX(colorList!B:B, MATCH(Y98, colorList!B:B, 0)),
                    "")
            )
        )
    ),
    ""
)</f>
        <v>éjkék</v>
      </c>
      <c r="AB98" s="44" t="str">
        <f>IF(Y98="", "", IFERROR(VLOOKUP(Y98, colorList!A:B,2,FALSE),""))</f>
        <v>éjkék</v>
      </c>
      <c r="AC98" s="6"/>
    </row>
    <row r="99" spans="1:29" ht="60" customHeight="1" x14ac:dyDescent="0.3">
      <c r="A99" s="19" t="s">
        <v>1592</v>
      </c>
      <c r="B99" s="19" t="s">
        <v>1592</v>
      </c>
      <c r="C99" s="44" t="str">
        <f t="shared" si="9"/>
        <v>Wrangler Texas férfi strech farmer</v>
      </c>
      <c r="D99" s="6" t="s">
        <v>1883</v>
      </c>
      <c r="E99" s="44" t="str">
        <f t="shared" si="10"/>
        <v>MEN'S JEANS TEXAS STRETCH DARK</v>
      </c>
      <c r="F99" s="19" t="s">
        <v>1734</v>
      </c>
      <c r="G99" s="44" t="str">
        <f t="shared" si="11"/>
        <v>Wrangler</v>
      </c>
      <c r="H99" s="6" t="s">
        <v>1858</v>
      </c>
      <c r="I99" s="51" t="str">
        <f t="shared" si="12"/>
        <v>Western felszerelés</v>
      </c>
      <c r="J99" s="19" t="s">
        <v>3008</v>
      </c>
      <c r="K99" s="51" t="str">
        <f t="shared" si="13"/>
        <v>Western lovasruházat</v>
      </c>
      <c r="L99" s="19" t="s">
        <v>2532</v>
      </c>
      <c r="M99" s="51" t="str">
        <f t="shared" si="17"/>
        <v>Farmer nadrágok</v>
      </c>
      <c r="N99" s="39" t="s">
        <v>2622</v>
      </c>
      <c r="O99" s="44" t="str">
        <f t="shared" si="15"/>
        <v/>
      </c>
      <c r="P99" s="37"/>
      <c r="Q99" s="37"/>
      <c r="R99" s="19" t="s">
        <v>2055</v>
      </c>
      <c r="S99" s="6">
        <v>100.5</v>
      </c>
      <c r="T99" s="65" t="s">
        <v>1931</v>
      </c>
      <c r="U99" s="37">
        <v>0.5</v>
      </c>
      <c r="V99" s="41">
        <v>0</v>
      </c>
      <c r="W99" s="44" t="str">
        <f>IFERROR(
    IF(ISNUMBER(MATCH(TRIM(CLEAN(SUBSTITUTE(SUBSTITUTE(X99, CHAR(13), ""), CHAR(10), " "))), sizeList!A:A, 0)),
        INDEX(sizeList!B:B, MATCH(TRIM(CLEAN(SUBSTITUTE(SUBSTITUTE(X99, CHAR(13), ""), CHAR(10), " "))), sizeList!A:A, 0)),
        IF(ISNUMBER(MATCH(X99, sizeList!A:A, 0)),
            INDEX(sizeList!B:B, MATCH(X99, sizeList!A:A, 0)),
            IF(ISNUMBER(MATCH(TRIM(CLEAN(SUBSTITUTE(SUBSTITUTE(X99, CHAR(13), ""), CHAR(10), " "))), sizeList!B:B, 0)),
                INDEX(sizeList!B:B, MATCH(TRIM(CLEAN(SUBSTITUTE(SUBSTITUTE(X99, CHAR(13), ""), CHAR(10), " "))), sizeList!B:B, 0)),
                IF(ISNUMBER(MATCH(X99, sizeList!B:B, 0)),
                    INDEX(sizeList!B:B, MATCH(X99, sizeList!B:B, 0)),
                    "")
            )
        )
    ),
    ""
)</f>
        <v>42-36</v>
      </c>
      <c r="X99" s="6" t="s">
        <v>2950</v>
      </c>
      <c r="Y99" s="19" t="s">
        <v>2491</v>
      </c>
      <c r="Z99" s="44" t="str">
        <f t="shared" si="16"/>
        <v>NACHTBLAU</v>
      </c>
      <c r="AA99" s="44" t="str">
        <f>IFERROR(
    IF(ISNUMBER(MATCH(TRIM(CLEAN(SUBSTITUTE(SUBSTITUTE(Y99, CHAR(13), ""), CHAR(10), " "))), colorList!A:A, 0)),
        INDEX(colorList!B:B, MATCH(TRIM(CLEAN(SUBSTITUTE(SUBSTITUTE(Y99, CHAR(13), ""), CHAR(10), " "))), colorList!A:A, 0)),
        IF(ISNUMBER(MATCH(Y99, colorList!A:A, 0)),
            INDEX(colorList!B:B, MATCH(Y99, colorList!A:A, 0)),
            IF(ISNUMBER(MATCH(TRIM(CLEAN(SUBSTITUTE(SUBSTITUTE(Y99, CHAR(13), ""), CHAR(10), " "))), colorList!B:B, 0)),
                INDEX(colorList!B:B, MATCH(TRIM(CLEAN(SUBSTITUTE(SUBSTITUTE(Y99, CHAR(13), ""), CHAR(10), " "))), colorList!B:B, 0)),
                IF(ISNUMBER(MATCH(Y99, colorList!B:B, 0)),
                    INDEX(colorList!B:B, MATCH(Y99, colorList!B:B, 0)),
                    "")
            )
        )
    ),
    ""
)</f>
        <v>éjkék</v>
      </c>
      <c r="AB99" s="44" t="str">
        <f>IF(Y99="", "", IFERROR(VLOOKUP(Y99, colorList!A:B,2,FALSE),""))</f>
        <v>éjkék</v>
      </c>
      <c r="AC99" s="6"/>
    </row>
    <row r="100" spans="1:29" ht="60" customHeight="1" x14ac:dyDescent="0.3">
      <c r="A100" s="19" t="s">
        <v>1592</v>
      </c>
      <c r="B100" s="19" t="s">
        <v>1592</v>
      </c>
      <c r="C100" s="44" t="str">
        <f t="shared" si="9"/>
        <v>Wrangler Texas férfi strech farmer</v>
      </c>
      <c r="D100" s="6" t="s">
        <v>1883</v>
      </c>
      <c r="E100" s="44" t="str">
        <f t="shared" si="10"/>
        <v>MEN'S JEANS TEXAS STRETCH DARK</v>
      </c>
      <c r="F100" s="19" t="s">
        <v>1734</v>
      </c>
      <c r="G100" s="44" t="str">
        <f t="shared" si="11"/>
        <v>Wrangler</v>
      </c>
      <c r="H100" s="6" t="s">
        <v>1858</v>
      </c>
      <c r="I100" s="51" t="str">
        <f t="shared" si="12"/>
        <v>Western felszerelés</v>
      </c>
      <c r="J100" s="19" t="s">
        <v>3008</v>
      </c>
      <c r="K100" s="51" t="str">
        <f t="shared" si="13"/>
        <v>Western lovasruházat</v>
      </c>
      <c r="L100" s="19" t="s">
        <v>2532</v>
      </c>
      <c r="M100" s="51" t="str">
        <f t="shared" si="17"/>
        <v>Farmer nadrágok</v>
      </c>
      <c r="N100" s="39" t="s">
        <v>2622</v>
      </c>
      <c r="O100" s="44" t="str">
        <f t="shared" si="15"/>
        <v/>
      </c>
      <c r="P100" s="37"/>
      <c r="Q100" s="37"/>
      <c r="R100" s="19" t="s">
        <v>2056</v>
      </c>
      <c r="S100" s="6">
        <v>100.5</v>
      </c>
      <c r="T100" s="65" t="s">
        <v>1931</v>
      </c>
      <c r="U100" s="37">
        <v>0.5</v>
      </c>
      <c r="V100" s="41">
        <v>0</v>
      </c>
      <c r="W100" s="44" t="str">
        <f>IFERROR(
    IF(ISNUMBER(MATCH(TRIM(CLEAN(SUBSTITUTE(SUBSTITUTE(X100, CHAR(13), ""), CHAR(10), " "))), sizeList!A:A, 0)),
        INDEX(sizeList!B:B, MATCH(TRIM(CLEAN(SUBSTITUTE(SUBSTITUTE(X100, CHAR(13), ""), CHAR(10), " "))), sizeList!A:A, 0)),
        IF(ISNUMBER(MATCH(X100, sizeList!A:A, 0)),
            INDEX(sizeList!B:B, MATCH(X100, sizeList!A:A, 0)),
            IF(ISNUMBER(MATCH(TRIM(CLEAN(SUBSTITUTE(SUBSTITUTE(X100, CHAR(13), ""), CHAR(10), " "))), sizeList!B:B, 0)),
                INDEX(sizeList!B:B, MATCH(TRIM(CLEAN(SUBSTITUTE(SUBSTITUTE(X100, CHAR(13), ""), CHAR(10), " "))), sizeList!B:B, 0)),
                IF(ISNUMBER(MATCH(X100, sizeList!B:B, 0)),
                    INDEX(sizeList!B:B, MATCH(X100, sizeList!B:B, 0)),
                    "")
            )
        )
    ),
    ""
)</f>
        <v>43-32</v>
      </c>
      <c r="X100" s="6" t="s">
        <v>2951</v>
      </c>
      <c r="Y100" s="19" t="s">
        <v>2491</v>
      </c>
      <c r="Z100" s="44" t="str">
        <f t="shared" si="16"/>
        <v>NACHTBLAU</v>
      </c>
      <c r="AA100" s="44" t="str">
        <f>IFERROR(
    IF(ISNUMBER(MATCH(TRIM(CLEAN(SUBSTITUTE(SUBSTITUTE(Y100, CHAR(13), ""), CHAR(10), " "))), colorList!A:A, 0)),
        INDEX(colorList!B:B, MATCH(TRIM(CLEAN(SUBSTITUTE(SUBSTITUTE(Y100, CHAR(13), ""), CHAR(10), " "))), colorList!A:A, 0)),
        IF(ISNUMBER(MATCH(Y100, colorList!A:A, 0)),
            INDEX(colorList!B:B, MATCH(Y100, colorList!A:A, 0)),
            IF(ISNUMBER(MATCH(TRIM(CLEAN(SUBSTITUTE(SUBSTITUTE(Y100, CHAR(13), ""), CHAR(10), " "))), colorList!B:B, 0)),
                INDEX(colorList!B:B, MATCH(TRIM(CLEAN(SUBSTITUTE(SUBSTITUTE(Y100, CHAR(13), ""), CHAR(10), " "))), colorList!B:B, 0)),
                IF(ISNUMBER(MATCH(Y100, colorList!B:B, 0)),
                    INDEX(colorList!B:B, MATCH(Y100, colorList!B:B, 0)),
                    "")
            )
        )
    ),
    ""
)</f>
        <v>éjkék</v>
      </c>
      <c r="AB100" s="44" t="str">
        <f>IF(Y100="", "", IFERROR(VLOOKUP(Y100, colorList!A:B,2,FALSE),""))</f>
        <v>éjkék</v>
      </c>
      <c r="AC100" s="6"/>
    </row>
    <row r="101" spans="1:29" ht="60" customHeight="1" x14ac:dyDescent="0.3">
      <c r="A101" s="19" t="s">
        <v>1592</v>
      </c>
      <c r="B101" s="19" t="s">
        <v>1592</v>
      </c>
      <c r="C101" s="44" t="str">
        <f t="shared" si="9"/>
        <v>Wrangler Texas férfi strech farmer</v>
      </c>
      <c r="D101" s="6" t="s">
        <v>1883</v>
      </c>
      <c r="E101" s="44" t="str">
        <f t="shared" si="10"/>
        <v>MEN'S JEANS TEXAS STRETCH DARK</v>
      </c>
      <c r="F101" s="19" t="s">
        <v>1734</v>
      </c>
      <c r="G101" s="44" t="str">
        <f t="shared" si="11"/>
        <v>Wrangler</v>
      </c>
      <c r="H101" s="6" t="s">
        <v>1858</v>
      </c>
      <c r="I101" s="51" t="str">
        <f t="shared" si="12"/>
        <v>Western felszerelés</v>
      </c>
      <c r="J101" s="19" t="s">
        <v>3008</v>
      </c>
      <c r="K101" s="51" t="str">
        <f t="shared" si="13"/>
        <v>Western lovasruházat</v>
      </c>
      <c r="L101" s="19" t="s">
        <v>2532</v>
      </c>
      <c r="M101" s="51" t="str">
        <f t="shared" si="17"/>
        <v>Farmer nadrágok</v>
      </c>
      <c r="N101" s="39" t="s">
        <v>2622</v>
      </c>
      <c r="O101" s="44" t="str">
        <f t="shared" si="15"/>
        <v/>
      </c>
      <c r="P101" s="37"/>
      <c r="Q101" s="37"/>
      <c r="R101" s="19" t="s">
        <v>2057</v>
      </c>
      <c r="S101" s="6">
        <v>100.5</v>
      </c>
      <c r="T101" s="65" t="s">
        <v>1931</v>
      </c>
      <c r="U101" s="37">
        <v>0.5</v>
      </c>
      <c r="V101" s="41">
        <v>0</v>
      </c>
      <c r="W101" s="44" t="str">
        <f>IFERROR(
    IF(ISNUMBER(MATCH(TRIM(CLEAN(SUBSTITUTE(SUBSTITUTE(X101, CHAR(13), ""), CHAR(10), " "))), sizeList!A:A, 0)),
        INDEX(sizeList!B:B, MATCH(TRIM(CLEAN(SUBSTITUTE(SUBSTITUTE(X101, CHAR(13), ""), CHAR(10), " "))), sizeList!A:A, 0)),
        IF(ISNUMBER(MATCH(X101, sizeList!A:A, 0)),
            INDEX(sizeList!B:B, MATCH(X101, sizeList!A:A, 0)),
            IF(ISNUMBER(MATCH(TRIM(CLEAN(SUBSTITUTE(SUBSTITUTE(X101, CHAR(13), ""), CHAR(10), " "))), sizeList!B:B, 0)),
                INDEX(sizeList!B:B, MATCH(TRIM(CLEAN(SUBSTITUTE(SUBSTITUTE(X101, CHAR(13), ""), CHAR(10), " "))), sizeList!B:B, 0)),
                IF(ISNUMBER(MATCH(X101, sizeList!B:B, 0)),
                    INDEX(sizeList!B:B, MATCH(X101, sizeList!B:B, 0)),
                    "")
            )
        )
    ),
    ""
)</f>
        <v>43-34</v>
      </c>
      <c r="X101" s="6" t="s">
        <v>2952</v>
      </c>
      <c r="Y101" s="19" t="s">
        <v>2491</v>
      </c>
      <c r="Z101" s="44" t="str">
        <f t="shared" si="16"/>
        <v>NACHTBLAU</v>
      </c>
      <c r="AA101" s="44" t="str">
        <f>IFERROR(
    IF(ISNUMBER(MATCH(TRIM(CLEAN(SUBSTITUTE(SUBSTITUTE(Y101, CHAR(13), ""), CHAR(10), " "))), colorList!A:A, 0)),
        INDEX(colorList!B:B, MATCH(TRIM(CLEAN(SUBSTITUTE(SUBSTITUTE(Y101, CHAR(13), ""), CHAR(10), " "))), colorList!A:A, 0)),
        IF(ISNUMBER(MATCH(Y101, colorList!A:A, 0)),
            INDEX(colorList!B:B, MATCH(Y101, colorList!A:A, 0)),
            IF(ISNUMBER(MATCH(TRIM(CLEAN(SUBSTITUTE(SUBSTITUTE(Y101, CHAR(13), ""), CHAR(10), " "))), colorList!B:B, 0)),
                INDEX(colorList!B:B, MATCH(TRIM(CLEAN(SUBSTITUTE(SUBSTITUTE(Y101, CHAR(13), ""), CHAR(10), " "))), colorList!B:B, 0)),
                IF(ISNUMBER(MATCH(Y101, colorList!B:B, 0)),
                    INDEX(colorList!B:B, MATCH(Y101, colorList!B:B, 0)),
                    "")
            )
        )
    ),
    ""
)</f>
        <v>éjkék</v>
      </c>
      <c r="AB101" s="44" t="str">
        <f>IF(Y101="", "", IFERROR(VLOOKUP(Y101, colorList!A:B,2,FALSE),""))</f>
        <v>éjkék</v>
      </c>
      <c r="AC101" s="6"/>
    </row>
    <row r="102" spans="1:29" ht="60" customHeight="1" x14ac:dyDescent="0.3">
      <c r="A102" s="19" t="s">
        <v>1592</v>
      </c>
      <c r="B102" s="19" t="s">
        <v>1592</v>
      </c>
      <c r="C102" s="44" t="str">
        <f t="shared" si="9"/>
        <v>Wrangler Texas férfi strech farmer</v>
      </c>
      <c r="D102" s="6" t="s">
        <v>1883</v>
      </c>
      <c r="E102" s="44" t="str">
        <f t="shared" si="10"/>
        <v>MEN'S JEANS TEXAS STRETCH DARK</v>
      </c>
      <c r="F102" s="19" t="s">
        <v>1734</v>
      </c>
      <c r="G102" s="44" t="str">
        <f t="shared" si="11"/>
        <v>Wrangler</v>
      </c>
      <c r="H102" s="6" t="s">
        <v>1858</v>
      </c>
      <c r="I102" s="51" t="str">
        <f t="shared" si="12"/>
        <v>Western felszerelés</v>
      </c>
      <c r="J102" s="19" t="s">
        <v>3008</v>
      </c>
      <c r="K102" s="51" t="str">
        <f t="shared" si="13"/>
        <v>Western lovasruházat</v>
      </c>
      <c r="L102" s="19" t="s">
        <v>2532</v>
      </c>
      <c r="M102" s="51" t="str">
        <f t="shared" si="17"/>
        <v>Farmer nadrágok</v>
      </c>
      <c r="N102" s="39" t="s">
        <v>2622</v>
      </c>
      <c r="O102" s="44" t="str">
        <f t="shared" si="15"/>
        <v/>
      </c>
      <c r="P102" s="39"/>
      <c r="Q102" s="37"/>
      <c r="R102" s="19" t="s">
        <v>2058</v>
      </c>
      <c r="S102" s="6">
        <v>100.5</v>
      </c>
      <c r="T102" s="65" t="s">
        <v>1931</v>
      </c>
      <c r="U102" s="37">
        <v>0.5</v>
      </c>
      <c r="V102" s="41">
        <v>0</v>
      </c>
      <c r="W102" s="44" t="str">
        <f>IFERROR(
    IF(ISNUMBER(MATCH(TRIM(CLEAN(SUBSTITUTE(SUBSTITUTE(X102, CHAR(13), ""), CHAR(10), " "))), sizeList!A:A, 0)),
        INDEX(sizeList!B:B, MATCH(TRIM(CLEAN(SUBSTITUTE(SUBSTITUTE(X102, CHAR(13), ""), CHAR(10), " "))), sizeList!A:A, 0)),
        IF(ISNUMBER(MATCH(X102, sizeList!A:A, 0)),
            INDEX(sizeList!B:B, MATCH(X102, sizeList!A:A, 0)),
            IF(ISNUMBER(MATCH(TRIM(CLEAN(SUBSTITUTE(SUBSTITUTE(X102, CHAR(13), ""), CHAR(10), " "))), sizeList!B:B, 0)),
                INDEX(sizeList!B:B, MATCH(TRIM(CLEAN(SUBSTITUTE(SUBSTITUTE(X102, CHAR(13), ""), CHAR(10), " "))), sizeList!B:B, 0)),
                IF(ISNUMBER(MATCH(X102, sizeList!B:B, 0)),
                    INDEX(sizeList!B:B, MATCH(X102, sizeList!B:B, 0)),
                    "")
            )
        )
    ),
    ""
)</f>
        <v>43-36</v>
      </c>
      <c r="X102" s="6" t="s">
        <v>2953</v>
      </c>
      <c r="Y102" s="19" t="s">
        <v>2491</v>
      </c>
      <c r="Z102" s="44" t="str">
        <f t="shared" si="16"/>
        <v>NACHTBLAU</v>
      </c>
      <c r="AA102" s="44" t="str">
        <f>IFERROR(
    IF(ISNUMBER(MATCH(TRIM(CLEAN(SUBSTITUTE(SUBSTITUTE(Y102, CHAR(13), ""), CHAR(10), " "))), colorList!A:A, 0)),
        INDEX(colorList!B:B, MATCH(TRIM(CLEAN(SUBSTITUTE(SUBSTITUTE(Y102, CHAR(13), ""), CHAR(10), " "))), colorList!A:A, 0)),
        IF(ISNUMBER(MATCH(Y102, colorList!A:A, 0)),
            INDEX(colorList!B:B, MATCH(Y102, colorList!A:A, 0)),
            IF(ISNUMBER(MATCH(TRIM(CLEAN(SUBSTITUTE(SUBSTITUTE(Y102, CHAR(13), ""), CHAR(10), " "))), colorList!B:B, 0)),
                INDEX(colorList!B:B, MATCH(TRIM(CLEAN(SUBSTITUTE(SUBSTITUTE(Y102, CHAR(13), ""), CHAR(10), " "))), colorList!B:B, 0)),
                IF(ISNUMBER(MATCH(Y102, colorList!B:B, 0)),
                    INDEX(colorList!B:B, MATCH(Y102, colorList!B:B, 0)),
                    "")
            )
        )
    ),
    ""
)</f>
        <v>éjkék</v>
      </c>
      <c r="AB102" s="44" t="str">
        <f>IF(Y102="", "", IFERROR(VLOOKUP(Y102, colorList!A:B,2,FALSE),""))</f>
        <v>éjkék</v>
      </c>
      <c r="AC102" s="6"/>
    </row>
    <row r="103" spans="1:29" ht="60" customHeight="1" x14ac:dyDescent="0.3">
      <c r="A103" s="19" t="s">
        <v>1592</v>
      </c>
      <c r="B103" s="19" t="s">
        <v>1592</v>
      </c>
      <c r="C103" s="44" t="str">
        <f t="shared" si="9"/>
        <v>Wrangler Texas férfi strech farmer</v>
      </c>
      <c r="D103" s="6" t="s">
        <v>1883</v>
      </c>
      <c r="E103" s="44" t="str">
        <f t="shared" si="10"/>
        <v>MEN'S JEANS TEXAS STRETCH DARK</v>
      </c>
      <c r="F103" s="19" t="s">
        <v>1734</v>
      </c>
      <c r="G103" s="44" t="str">
        <f t="shared" si="11"/>
        <v>Wrangler</v>
      </c>
      <c r="H103" s="6" t="s">
        <v>1858</v>
      </c>
      <c r="I103" s="51" t="str">
        <f t="shared" si="12"/>
        <v>Western felszerelés</v>
      </c>
      <c r="J103" s="19" t="s">
        <v>3008</v>
      </c>
      <c r="K103" s="51" t="str">
        <f t="shared" si="13"/>
        <v>Western lovasruházat</v>
      </c>
      <c r="L103" s="19" t="s">
        <v>2532</v>
      </c>
      <c r="M103" s="51" t="str">
        <f t="shared" si="17"/>
        <v>Farmer nadrágok</v>
      </c>
      <c r="N103" s="39" t="s">
        <v>2622</v>
      </c>
      <c r="O103" s="44" t="str">
        <f t="shared" si="15"/>
        <v/>
      </c>
      <c r="P103" s="39"/>
      <c r="Q103" s="37"/>
      <c r="R103" s="19" t="s">
        <v>2059</v>
      </c>
      <c r="S103" s="6">
        <v>100.5</v>
      </c>
      <c r="T103" s="65" t="s">
        <v>1931</v>
      </c>
      <c r="U103" s="37">
        <v>0.5</v>
      </c>
      <c r="V103" s="41">
        <v>0</v>
      </c>
      <c r="W103" s="44" t="str">
        <f>IFERROR(
    IF(ISNUMBER(MATCH(TRIM(CLEAN(SUBSTITUTE(SUBSTITUTE(X103, CHAR(13), ""), CHAR(10), " "))), sizeList!A:A, 0)),
        INDEX(sizeList!B:B, MATCH(TRIM(CLEAN(SUBSTITUTE(SUBSTITUTE(X103, CHAR(13), ""), CHAR(10), " "))), sizeList!A:A, 0)),
        IF(ISNUMBER(MATCH(X103, sizeList!A:A, 0)),
            INDEX(sizeList!B:B, MATCH(X103, sizeList!A:A, 0)),
            IF(ISNUMBER(MATCH(TRIM(CLEAN(SUBSTITUTE(SUBSTITUTE(X103, CHAR(13), ""), CHAR(10), " "))), sizeList!B:B, 0)),
                INDEX(sizeList!B:B, MATCH(TRIM(CLEAN(SUBSTITUTE(SUBSTITUTE(X103, CHAR(13), ""), CHAR(10), " "))), sizeList!B:B, 0)),
                IF(ISNUMBER(MATCH(X103, sizeList!B:B, 0)),
                    INDEX(sizeList!B:B, MATCH(X103, sizeList!B:B, 0)),
                    "")
            )
        )
    ),
    ""
)</f>
        <v>44-32</v>
      </c>
      <c r="X103" s="6" t="s">
        <v>2954</v>
      </c>
      <c r="Y103" s="19" t="s">
        <v>2491</v>
      </c>
      <c r="Z103" s="44" t="str">
        <f t="shared" si="16"/>
        <v>NACHTBLAU</v>
      </c>
      <c r="AA103" s="44" t="str">
        <f>IFERROR(
    IF(ISNUMBER(MATCH(TRIM(CLEAN(SUBSTITUTE(SUBSTITUTE(Y103, CHAR(13), ""), CHAR(10), " "))), colorList!A:A, 0)),
        INDEX(colorList!B:B, MATCH(TRIM(CLEAN(SUBSTITUTE(SUBSTITUTE(Y103, CHAR(13), ""), CHAR(10), " "))), colorList!A:A, 0)),
        IF(ISNUMBER(MATCH(Y103, colorList!A:A, 0)),
            INDEX(colorList!B:B, MATCH(Y103, colorList!A:A, 0)),
            IF(ISNUMBER(MATCH(TRIM(CLEAN(SUBSTITUTE(SUBSTITUTE(Y103, CHAR(13), ""), CHAR(10), " "))), colorList!B:B, 0)),
                INDEX(colorList!B:B, MATCH(TRIM(CLEAN(SUBSTITUTE(SUBSTITUTE(Y103, CHAR(13), ""), CHAR(10), " "))), colorList!B:B, 0)),
                IF(ISNUMBER(MATCH(Y103, colorList!B:B, 0)),
                    INDEX(colorList!B:B, MATCH(Y103, colorList!B:B, 0)),
                    "")
            )
        )
    ),
    ""
)</f>
        <v>éjkék</v>
      </c>
      <c r="AB103" s="44" t="str">
        <f>IF(Y103="", "", IFERROR(VLOOKUP(Y103, colorList!A:B,2,FALSE),""))</f>
        <v>éjkék</v>
      </c>
      <c r="AC103" s="6"/>
    </row>
    <row r="104" spans="1:29" ht="60" customHeight="1" x14ac:dyDescent="0.3">
      <c r="A104" s="19" t="s">
        <v>1592</v>
      </c>
      <c r="B104" s="19" t="s">
        <v>1592</v>
      </c>
      <c r="C104" s="44" t="str">
        <f t="shared" si="9"/>
        <v>Wrangler Texas férfi strech farmer</v>
      </c>
      <c r="D104" s="6" t="s">
        <v>1883</v>
      </c>
      <c r="E104" s="44" t="str">
        <f t="shared" si="10"/>
        <v>MEN'S JEANS TEXAS STRETCH DARK</v>
      </c>
      <c r="F104" s="19" t="s">
        <v>1734</v>
      </c>
      <c r="G104" s="44" t="str">
        <f t="shared" si="11"/>
        <v>Wrangler</v>
      </c>
      <c r="H104" s="6" t="s">
        <v>1858</v>
      </c>
      <c r="I104" s="51" t="str">
        <f t="shared" si="12"/>
        <v>Western felszerelés</v>
      </c>
      <c r="J104" s="19" t="s">
        <v>3008</v>
      </c>
      <c r="K104" s="51" t="str">
        <f t="shared" si="13"/>
        <v>Western lovasruházat</v>
      </c>
      <c r="L104" s="19" t="s">
        <v>2532</v>
      </c>
      <c r="M104" s="51" t="str">
        <f t="shared" si="17"/>
        <v>Farmer nadrágok</v>
      </c>
      <c r="N104" s="39" t="s">
        <v>2622</v>
      </c>
      <c r="O104" s="44" t="str">
        <f t="shared" si="15"/>
        <v/>
      </c>
      <c r="P104" s="39"/>
      <c r="Q104" s="37"/>
      <c r="R104" s="19" t="s">
        <v>2060</v>
      </c>
      <c r="S104" s="6">
        <v>100.5</v>
      </c>
      <c r="T104" s="65" t="s">
        <v>1931</v>
      </c>
      <c r="U104" s="37">
        <v>0.5</v>
      </c>
      <c r="V104" s="41">
        <v>0</v>
      </c>
      <c r="W104" s="44" t="str">
        <f>IFERROR(
    IF(ISNUMBER(MATCH(TRIM(CLEAN(SUBSTITUTE(SUBSTITUTE(X104, CHAR(13), ""), CHAR(10), " "))), sizeList!A:A, 0)),
        INDEX(sizeList!B:B, MATCH(TRIM(CLEAN(SUBSTITUTE(SUBSTITUTE(X104, CHAR(13), ""), CHAR(10), " "))), sizeList!A:A, 0)),
        IF(ISNUMBER(MATCH(X104, sizeList!A:A, 0)),
            INDEX(sizeList!B:B, MATCH(X104, sizeList!A:A, 0)),
            IF(ISNUMBER(MATCH(TRIM(CLEAN(SUBSTITUTE(SUBSTITUTE(X104, CHAR(13), ""), CHAR(10), " "))), sizeList!B:B, 0)),
                INDEX(sizeList!B:B, MATCH(TRIM(CLEAN(SUBSTITUTE(SUBSTITUTE(X104, CHAR(13), ""), CHAR(10), " "))), sizeList!B:B, 0)),
                IF(ISNUMBER(MATCH(X104, sizeList!B:B, 0)),
                    INDEX(sizeList!B:B, MATCH(X104, sizeList!B:B, 0)),
                    "")
            )
        )
    ),
    ""
)</f>
        <v>44-34</v>
      </c>
      <c r="X104" s="6" t="s">
        <v>2955</v>
      </c>
      <c r="Y104" s="19" t="s">
        <v>2491</v>
      </c>
      <c r="Z104" s="44" t="str">
        <f t="shared" si="16"/>
        <v>NACHTBLAU</v>
      </c>
      <c r="AA104" s="44" t="str">
        <f>IFERROR(
    IF(ISNUMBER(MATCH(TRIM(CLEAN(SUBSTITUTE(SUBSTITUTE(Y104, CHAR(13), ""), CHAR(10), " "))), colorList!A:A, 0)),
        INDEX(colorList!B:B, MATCH(TRIM(CLEAN(SUBSTITUTE(SUBSTITUTE(Y104, CHAR(13), ""), CHAR(10), " "))), colorList!A:A, 0)),
        IF(ISNUMBER(MATCH(Y104, colorList!A:A, 0)),
            INDEX(colorList!B:B, MATCH(Y104, colorList!A:A, 0)),
            IF(ISNUMBER(MATCH(TRIM(CLEAN(SUBSTITUTE(SUBSTITUTE(Y104, CHAR(13), ""), CHAR(10), " "))), colorList!B:B, 0)),
                INDEX(colorList!B:B, MATCH(TRIM(CLEAN(SUBSTITUTE(SUBSTITUTE(Y104, CHAR(13), ""), CHAR(10), " "))), colorList!B:B, 0)),
                IF(ISNUMBER(MATCH(Y104, colorList!B:B, 0)),
                    INDEX(colorList!B:B, MATCH(Y104, colorList!B:B, 0)),
                    "")
            )
        )
    ),
    ""
)</f>
        <v>éjkék</v>
      </c>
      <c r="AB104" s="44" t="str">
        <f>IF(Y104="", "", IFERROR(VLOOKUP(Y104, colorList!A:B,2,FALSE),""))</f>
        <v>éjkék</v>
      </c>
      <c r="AC104" s="6"/>
    </row>
    <row r="105" spans="1:29" s="32" customFormat="1" ht="60" customHeight="1" x14ac:dyDescent="0.3">
      <c r="A105" s="19" t="s">
        <v>1592</v>
      </c>
      <c r="B105" s="19" t="s">
        <v>1592</v>
      </c>
      <c r="C105" s="44" t="str">
        <f t="shared" si="9"/>
        <v>Wrangler Texas férfi strech farmer</v>
      </c>
      <c r="D105" s="6" t="s">
        <v>1883</v>
      </c>
      <c r="E105" s="44" t="str">
        <f t="shared" si="10"/>
        <v>MEN'S JEANS TEXAS STRETCH DARK</v>
      </c>
      <c r="F105" s="19" t="s">
        <v>1734</v>
      </c>
      <c r="G105" s="44" t="str">
        <f t="shared" si="11"/>
        <v>Wrangler</v>
      </c>
      <c r="H105" s="6" t="s">
        <v>1858</v>
      </c>
      <c r="I105" s="51" t="str">
        <f t="shared" si="12"/>
        <v>Western felszerelés</v>
      </c>
      <c r="J105" s="19" t="s">
        <v>3008</v>
      </c>
      <c r="K105" s="51" t="str">
        <f t="shared" si="13"/>
        <v>Western lovasruházat</v>
      </c>
      <c r="L105" s="19" t="s">
        <v>2532</v>
      </c>
      <c r="M105" s="51" t="str">
        <f t="shared" si="17"/>
        <v>Farmer nadrágok</v>
      </c>
      <c r="N105" s="39" t="s">
        <v>2622</v>
      </c>
      <c r="O105" s="44" t="str">
        <f t="shared" si="15"/>
        <v/>
      </c>
      <c r="P105" s="37"/>
      <c r="Q105" s="37"/>
      <c r="R105" s="19" t="s">
        <v>2061</v>
      </c>
      <c r="S105" s="6">
        <v>100.5</v>
      </c>
      <c r="T105" s="65" t="s">
        <v>1931</v>
      </c>
      <c r="U105" s="37">
        <v>0.5</v>
      </c>
      <c r="V105" s="41">
        <v>0</v>
      </c>
      <c r="W105" s="44" t="str">
        <f>IFERROR(
    IF(ISNUMBER(MATCH(TRIM(CLEAN(SUBSTITUTE(SUBSTITUTE(X105, CHAR(13), ""), CHAR(10), " "))), sizeList!A:A, 0)),
        INDEX(sizeList!B:B, MATCH(TRIM(CLEAN(SUBSTITUTE(SUBSTITUTE(X105, CHAR(13), ""), CHAR(10), " "))), sizeList!A:A, 0)),
        IF(ISNUMBER(MATCH(X105, sizeList!A:A, 0)),
            INDEX(sizeList!B:B, MATCH(X105, sizeList!A:A, 0)),
            IF(ISNUMBER(MATCH(TRIM(CLEAN(SUBSTITUTE(SUBSTITUTE(X105, CHAR(13), ""), CHAR(10), " "))), sizeList!B:B, 0)),
                INDEX(sizeList!B:B, MATCH(TRIM(CLEAN(SUBSTITUTE(SUBSTITUTE(X105, CHAR(13), ""), CHAR(10), " "))), sizeList!B:B, 0)),
                IF(ISNUMBER(MATCH(X105, sizeList!B:B, 0)),
                    INDEX(sizeList!B:B, MATCH(X105, sizeList!B:B, 0)),
                    "")
            )
        )
    ),
    ""
)</f>
        <v>44-36</v>
      </c>
      <c r="X105" s="6" t="s">
        <v>2956</v>
      </c>
      <c r="Y105" s="19" t="s">
        <v>2491</v>
      </c>
      <c r="Z105" s="44" t="str">
        <f t="shared" si="16"/>
        <v>NACHTBLAU</v>
      </c>
      <c r="AA105" s="44" t="str">
        <f>IFERROR(
    IF(ISNUMBER(MATCH(TRIM(CLEAN(SUBSTITUTE(SUBSTITUTE(Y105, CHAR(13), ""), CHAR(10), " "))), colorList!A:A, 0)),
        INDEX(colorList!B:B, MATCH(TRIM(CLEAN(SUBSTITUTE(SUBSTITUTE(Y105, CHAR(13), ""), CHAR(10), " "))), colorList!A:A, 0)),
        IF(ISNUMBER(MATCH(Y105, colorList!A:A, 0)),
            INDEX(colorList!B:B, MATCH(Y105, colorList!A:A, 0)),
            IF(ISNUMBER(MATCH(TRIM(CLEAN(SUBSTITUTE(SUBSTITUTE(Y105, CHAR(13), ""), CHAR(10), " "))), colorList!B:B, 0)),
                INDEX(colorList!B:B, MATCH(TRIM(CLEAN(SUBSTITUTE(SUBSTITUTE(Y105, CHAR(13), ""), CHAR(10), " "))), colorList!B:B, 0)),
                IF(ISNUMBER(MATCH(Y105, colorList!B:B, 0)),
                    INDEX(colorList!B:B, MATCH(Y105, colorList!B:B, 0)),
                    "")
            )
        )
    ),
    ""
)</f>
        <v>éjkék</v>
      </c>
      <c r="AB105" s="44" t="str">
        <f>IF(Y105="", "", IFERROR(VLOOKUP(Y105, colorList!A:B,2,FALSE),""))</f>
        <v>éjkék</v>
      </c>
    </row>
    <row r="106" spans="1:29" s="32" customFormat="1" ht="60" customHeight="1" x14ac:dyDescent="0.3">
      <c r="A106" s="19" t="s">
        <v>1590</v>
      </c>
      <c r="B106" s="19" t="s">
        <v>1590</v>
      </c>
      <c r="C106" s="44" t="str">
        <f t="shared" si="9"/>
        <v>Wranngler skinny női strech farmer</v>
      </c>
      <c r="D106" s="6" t="s">
        <v>2627</v>
      </c>
      <c r="E106" s="44" t="str">
        <f t="shared" si="10"/>
        <v>WOMEN'S SKINNY JEANS AUTHENTIC BLUE STRETCH</v>
      </c>
      <c r="F106" s="19" t="s">
        <v>1732</v>
      </c>
      <c r="G106" s="44" t="str">
        <f t="shared" si="11"/>
        <v>Wrangler</v>
      </c>
      <c r="H106" s="6" t="s">
        <v>1858</v>
      </c>
      <c r="I106" s="51" t="str">
        <f t="shared" si="12"/>
        <v>Western felszerelés</v>
      </c>
      <c r="J106" s="19" t="s">
        <v>3008</v>
      </c>
      <c r="K106" s="51" t="str">
        <f t="shared" si="13"/>
        <v>Western lovasruházat</v>
      </c>
      <c r="L106" s="19" t="s">
        <v>2532</v>
      </c>
      <c r="M106" s="51" t="str">
        <f t="shared" si="17"/>
        <v>Farmer nadrágok</v>
      </c>
      <c r="N106" s="39" t="s">
        <v>2622</v>
      </c>
      <c r="O106" s="51" t="str">
        <f t="shared" si="15"/>
        <v/>
      </c>
      <c r="P106" s="39"/>
      <c r="Q106" s="37"/>
      <c r="R106" s="19" t="s">
        <v>1985</v>
      </c>
      <c r="S106" s="19">
        <v>105.9</v>
      </c>
      <c r="T106" s="65" t="s">
        <v>1931</v>
      </c>
      <c r="U106" s="37">
        <v>0.5</v>
      </c>
      <c r="V106" s="41">
        <v>0</v>
      </c>
      <c r="W106" s="44" t="str">
        <f>IFERROR(
    IF(ISNUMBER(MATCH(TRIM(CLEAN(SUBSTITUTE(SUBSTITUTE(X106, CHAR(13), ""), CHAR(10), " "))), sizeList!A:A, 0)),
        INDEX(sizeList!B:B, MATCH(TRIM(CLEAN(SUBSTITUTE(SUBSTITUTE(X106, CHAR(13), ""), CHAR(10), " "))), sizeList!A:A, 0)),
        IF(ISNUMBER(MATCH(X106, sizeList!A:A, 0)),
            INDEX(sizeList!B:B, MATCH(X106, sizeList!A:A, 0)),
            IF(ISNUMBER(MATCH(TRIM(CLEAN(SUBSTITUTE(SUBSTITUTE(X106, CHAR(13), ""), CHAR(10), " "))), sizeList!B:B, 0)),
                INDEX(sizeList!B:B, MATCH(TRIM(CLEAN(SUBSTITUTE(SUBSTITUTE(X106, CHAR(13), ""), CHAR(10), " "))), sizeList!B:B, 0)),
                IF(ISNUMBER(MATCH(X106, sizeList!B:B, 0)),
                    INDEX(sizeList!B:B, MATCH(X106, sizeList!B:B, 0)),
                    "")
            )
        )
    ),
    ""
)</f>
        <v>24-32</v>
      </c>
      <c r="X106" s="6" t="s">
        <v>2957</v>
      </c>
      <c r="Y106" s="6" t="s">
        <v>44</v>
      </c>
      <c r="Z106" s="44" t="str">
        <f t="shared" si="16"/>
        <v>BLUE</v>
      </c>
      <c r="AA106" s="44" t="str">
        <f>IFERROR(
    IF(ISNUMBER(MATCH(TRIM(CLEAN(SUBSTITUTE(SUBSTITUTE(Y106, CHAR(13), ""), CHAR(10), " "))), colorList!A:A, 0)),
        INDEX(colorList!B:B, MATCH(TRIM(CLEAN(SUBSTITUTE(SUBSTITUTE(Y106, CHAR(13), ""), CHAR(10), " "))), colorList!A:A, 0)),
        IF(ISNUMBER(MATCH(Y106, colorList!A:A, 0)),
            INDEX(colorList!B:B, MATCH(Y106, colorList!A:A, 0)),
            IF(ISNUMBER(MATCH(TRIM(CLEAN(SUBSTITUTE(SUBSTITUTE(Y106, CHAR(13), ""), CHAR(10), " "))), colorList!B:B, 0)),
                INDEX(colorList!B:B, MATCH(TRIM(CLEAN(SUBSTITUTE(SUBSTITUTE(Y106, CHAR(13), ""), CHAR(10), " "))), colorList!B:B, 0)),
                IF(ISNUMBER(MATCH(Y106, colorList!B:B, 0)),
                    INDEX(colorList!B:B, MATCH(Y106, colorList!B:B, 0)),
                    "")
            )
        )
    ),
    ""
)</f>
        <v>kék</v>
      </c>
      <c r="AB106" s="44" t="str">
        <f>IF(Y106="", "", IFERROR(VLOOKUP(Y106, colorList!A:B,2,FALSE),""))</f>
        <v>kék</v>
      </c>
    </row>
    <row r="107" spans="1:29" ht="60" customHeight="1" x14ac:dyDescent="0.3">
      <c r="A107" s="19" t="s">
        <v>1590</v>
      </c>
      <c r="B107" s="19" t="s">
        <v>1590</v>
      </c>
      <c r="C107" s="44" t="str">
        <f t="shared" si="9"/>
        <v>Wranngler skinny női strech farmer</v>
      </c>
      <c r="D107" s="6" t="s">
        <v>2627</v>
      </c>
      <c r="E107" s="44" t="str">
        <f t="shared" si="10"/>
        <v>WOMEN'S SKINNY JEANS AUTHENTIC BLUE STRETCH</v>
      </c>
      <c r="F107" s="19" t="s">
        <v>1732</v>
      </c>
      <c r="G107" s="44" t="str">
        <f t="shared" si="11"/>
        <v>Wrangler</v>
      </c>
      <c r="H107" s="6" t="s">
        <v>1858</v>
      </c>
      <c r="I107" s="51" t="str">
        <f t="shared" si="12"/>
        <v>Western felszerelés</v>
      </c>
      <c r="J107" s="19" t="s">
        <v>3008</v>
      </c>
      <c r="K107" s="51" t="str">
        <f t="shared" si="13"/>
        <v>Western lovasruházat</v>
      </c>
      <c r="L107" s="19" t="s">
        <v>2532</v>
      </c>
      <c r="M107" s="51" t="str">
        <f t="shared" si="17"/>
        <v>Farmer nadrágok</v>
      </c>
      <c r="N107" s="39" t="s">
        <v>2622</v>
      </c>
      <c r="O107" s="51" t="str">
        <f t="shared" si="15"/>
        <v/>
      </c>
      <c r="P107" s="39"/>
      <c r="Q107" s="37"/>
      <c r="R107" s="19" t="s">
        <v>1986</v>
      </c>
      <c r="S107" s="19">
        <v>105.9</v>
      </c>
      <c r="T107" s="65" t="s">
        <v>1931</v>
      </c>
      <c r="U107" s="37">
        <v>0.5</v>
      </c>
      <c r="V107" s="41">
        <v>0</v>
      </c>
      <c r="W107" s="44" t="str">
        <f>IFERROR(
    IF(ISNUMBER(MATCH(TRIM(CLEAN(SUBSTITUTE(SUBSTITUTE(X107, CHAR(13), ""), CHAR(10), " "))), sizeList!A:A, 0)),
        INDEX(sizeList!B:B, MATCH(TRIM(CLEAN(SUBSTITUTE(SUBSTITUTE(X107, CHAR(13), ""), CHAR(10), " "))), sizeList!A:A, 0)),
        IF(ISNUMBER(MATCH(X107, sizeList!A:A, 0)),
            INDEX(sizeList!B:B, MATCH(X107, sizeList!A:A, 0)),
            IF(ISNUMBER(MATCH(TRIM(CLEAN(SUBSTITUTE(SUBSTITUTE(X107, CHAR(13), ""), CHAR(10), " "))), sizeList!B:B, 0)),
                INDEX(sizeList!B:B, MATCH(TRIM(CLEAN(SUBSTITUTE(SUBSTITUTE(X107, CHAR(13), ""), CHAR(10), " "))), sizeList!B:B, 0)),
                IF(ISNUMBER(MATCH(X107, sizeList!B:B, 0)),
                    INDEX(sizeList!B:B, MATCH(X107, sizeList!B:B, 0)),
                    "")
            )
        )
    ),
    ""
)</f>
        <v>24-34</v>
      </c>
      <c r="X107" s="6" t="s">
        <v>2958</v>
      </c>
      <c r="Y107" s="6" t="s">
        <v>44</v>
      </c>
      <c r="Z107" s="44" t="str">
        <f t="shared" si="16"/>
        <v>BLUE</v>
      </c>
      <c r="AA107" s="44" t="str">
        <f>IFERROR(
    IF(ISNUMBER(MATCH(TRIM(CLEAN(SUBSTITUTE(SUBSTITUTE(Y107, CHAR(13), ""), CHAR(10), " "))), colorList!A:A, 0)),
        INDEX(colorList!B:B, MATCH(TRIM(CLEAN(SUBSTITUTE(SUBSTITUTE(Y107, CHAR(13), ""), CHAR(10), " "))), colorList!A:A, 0)),
        IF(ISNUMBER(MATCH(Y107, colorList!A:A, 0)),
            INDEX(colorList!B:B, MATCH(Y107, colorList!A:A, 0)),
            IF(ISNUMBER(MATCH(TRIM(CLEAN(SUBSTITUTE(SUBSTITUTE(Y107, CHAR(13), ""), CHAR(10), " "))), colorList!B:B, 0)),
                INDEX(colorList!B:B, MATCH(TRIM(CLEAN(SUBSTITUTE(SUBSTITUTE(Y107, CHAR(13), ""), CHAR(10), " "))), colorList!B:B, 0)),
                IF(ISNUMBER(MATCH(Y107, colorList!B:B, 0)),
                    INDEX(colorList!B:B, MATCH(Y107, colorList!B:B, 0)),
                    "")
            )
        )
    ),
    ""
)</f>
        <v>kék</v>
      </c>
      <c r="AB107" s="44" t="str">
        <f>IF(Y107="", "", IFERROR(VLOOKUP(Y107, colorList!A:B,2,FALSE),""))</f>
        <v>kék</v>
      </c>
      <c r="AC107" s="6"/>
    </row>
    <row r="108" spans="1:29" ht="60" customHeight="1" x14ac:dyDescent="0.3">
      <c r="A108" s="19" t="s">
        <v>1590</v>
      </c>
      <c r="B108" s="19" t="s">
        <v>1590</v>
      </c>
      <c r="C108" s="44" t="str">
        <f t="shared" si="9"/>
        <v>Wranngler skinny női strech farmer</v>
      </c>
      <c r="D108" s="6" t="s">
        <v>2627</v>
      </c>
      <c r="E108" s="44" t="str">
        <f t="shared" si="10"/>
        <v>WOMEN'S SKINNY JEANS AUTHENTIC BLUE STRETCH</v>
      </c>
      <c r="F108" s="19" t="s">
        <v>1732</v>
      </c>
      <c r="G108" s="44" t="str">
        <f t="shared" si="11"/>
        <v>Wrangler</v>
      </c>
      <c r="H108" s="6" t="s">
        <v>1858</v>
      </c>
      <c r="I108" s="51" t="str">
        <f t="shared" si="12"/>
        <v>Western felszerelés</v>
      </c>
      <c r="J108" s="19" t="s">
        <v>3008</v>
      </c>
      <c r="K108" s="51" t="str">
        <f t="shared" si="13"/>
        <v>Western lovasruházat</v>
      </c>
      <c r="L108" s="19" t="s">
        <v>2532</v>
      </c>
      <c r="M108" s="51" t="str">
        <f t="shared" si="17"/>
        <v>Farmer nadrágok</v>
      </c>
      <c r="N108" s="39" t="s">
        <v>2622</v>
      </c>
      <c r="O108" s="51" t="str">
        <f t="shared" si="15"/>
        <v/>
      </c>
      <c r="P108" s="39"/>
      <c r="Q108" s="37"/>
      <c r="R108" s="19" t="s">
        <v>1987</v>
      </c>
      <c r="S108" s="19">
        <v>105.9</v>
      </c>
      <c r="T108" s="65" t="s">
        <v>1931</v>
      </c>
      <c r="U108" s="37">
        <v>0.5</v>
      </c>
      <c r="V108" s="41">
        <v>0</v>
      </c>
      <c r="W108" s="44" t="str">
        <f>IFERROR(
    IF(ISNUMBER(MATCH(TRIM(CLEAN(SUBSTITUTE(SUBSTITUTE(X108, CHAR(13), ""), CHAR(10), " "))), sizeList!A:A, 0)),
        INDEX(sizeList!B:B, MATCH(TRIM(CLEAN(SUBSTITUTE(SUBSTITUTE(X108, CHAR(13), ""), CHAR(10), " "))), sizeList!A:A, 0)),
        IF(ISNUMBER(MATCH(X108, sizeList!A:A, 0)),
            INDEX(sizeList!B:B, MATCH(X108, sizeList!A:A, 0)),
            IF(ISNUMBER(MATCH(TRIM(CLEAN(SUBSTITUTE(SUBSTITUTE(X108, CHAR(13), ""), CHAR(10), " "))), sizeList!B:B, 0)),
                INDEX(sizeList!B:B, MATCH(TRIM(CLEAN(SUBSTITUTE(SUBSTITUTE(X108, CHAR(13), ""), CHAR(10), " "))), sizeList!B:B, 0)),
                IF(ISNUMBER(MATCH(X108, sizeList!B:B, 0)),
                    INDEX(sizeList!B:B, MATCH(X108, sizeList!B:B, 0)),
                    "")
            )
        )
    ),
    ""
)</f>
        <v>25-32</v>
      </c>
      <c r="X108" s="6" t="s">
        <v>2959</v>
      </c>
      <c r="Y108" s="6" t="s">
        <v>44</v>
      </c>
      <c r="Z108" s="44" t="str">
        <f t="shared" si="16"/>
        <v>BLUE</v>
      </c>
      <c r="AA108" s="44" t="str">
        <f>IFERROR(
    IF(ISNUMBER(MATCH(TRIM(CLEAN(SUBSTITUTE(SUBSTITUTE(Y108, CHAR(13), ""), CHAR(10), " "))), colorList!A:A, 0)),
        INDEX(colorList!B:B, MATCH(TRIM(CLEAN(SUBSTITUTE(SUBSTITUTE(Y108, CHAR(13), ""), CHAR(10), " "))), colorList!A:A, 0)),
        IF(ISNUMBER(MATCH(Y108, colorList!A:A, 0)),
            INDEX(colorList!B:B, MATCH(Y108, colorList!A:A, 0)),
            IF(ISNUMBER(MATCH(TRIM(CLEAN(SUBSTITUTE(SUBSTITUTE(Y108, CHAR(13), ""), CHAR(10), " "))), colorList!B:B, 0)),
                INDEX(colorList!B:B, MATCH(TRIM(CLEAN(SUBSTITUTE(SUBSTITUTE(Y108, CHAR(13), ""), CHAR(10), " "))), colorList!B:B, 0)),
                IF(ISNUMBER(MATCH(Y108, colorList!B:B, 0)),
                    INDEX(colorList!B:B, MATCH(Y108, colorList!B:B, 0)),
                    "")
            )
        )
    ),
    ""
)</f>
        <v>kék</v>
      </c>
      <c r="AB108" s="44" t="str">
        <f>IF(Y108="", "", IFERROR(VLOOKUP(Y108, colorList!A:B,2,FALSE),""))</f>
        <v>kék</v>
      </c>
      <c r="AC108" s="6"/>
    </row>
    <row r="109" spans="1:29" ht="60" customHeight="1" x14ac:dyDescent="0.3">
      <c r="A109" s="19" t="s">
        <v>1590</v>
      </c>
      <c r="B109" s="19" t="s">
        <v>1590</v>
      </c>
      <c r="C109" s="44" t="str">
        <f t="shared" si="9"/>
        <v>Wranngler skinny női strech farmer</v>
      </c>
      <c r="D109" s="6" t="s">
        <v>2627</v>
      </c>
      <c r="E109" s="44" t="str">
        <f t="shared" si="10"/>
        <v>WOMEN'S SKINNY JEANS AUTHENTIC BLUE STRETCH</v>
      </c>
      <c r="F109" s="19" t="s">
        <v>1732</v>
      </c>
      <c r="G109" s="44" t="str">
        <f t="shared" si="11"/>
        <v>Wrangler</v>
      </c>
      <c r="H109" s="6" t="s">
        <v>1858</v>
      </c>
      <c r="I109" s="51" t="str">
        <f t="shared" si="12"/>
        <v>Western felszerelés</v>
      </c>
      <c r="J109" s="19" t="s">
        <v>3008</v>
      </c>
      <c r="K109" s="51" t="str">
        <f t="shared" si="13"/>
        <v>Western lovasruházat</v>
      </c>
      <c r="L109" s="19" t="s">
        <v>2532</v>
      </c>
      <c r="M109" s="51" t="str">
        <f t="shared" si="17"/>
        <v>Farmer nadrágok</v>
      </c>
      <c r="N109" s="39" t="s">
        <v>2622</v>
      </c>
      <c r="O109" s="51" t="str">
        <f t="shared" si="15"/>
        <v/>
      </c>
      <c r="P109" s="39"/>
      <c r="Q109" s="37"/>
      <c r="R109" s="19" t="s">
        <v>1988</v>
      </c>
      <c r="S109" s="19">
        <v>105.9</v>
      </c>
      <c r="T109" s="65" t="s">
        <v>1931</v>
      </c>
      <c r="U109" s="37">
        <v>0.5</v>
      </c>
      <c r="V109" s="41">
        <v>0</v>
      </c>
      <c r="W109" s="44" t="str">
        <f>IFERROR(
    IF(ISNUMBER(MATCH(TRIM(CLEAN(SUBSTITUTE(SUBSTITUTE(X109, CHAR(13), ""), CHAR(10), " "))), sizeList!A:A, 0)),
        INDEX(sizeList!B:B, MATCH(TRIM(CLEAN(SUBSTITUTE(SUBSTITUTE(X109, CHAR(13), ""), CHAR(10), " "))), sizeList!A:A, 0)),
        IF(ISNUMBER(MATCH(X109, sizeList!A:A, 0)),
            INDEX(sizeList!B:B, MATCH(X109, sizeList!A:A, 0)),
            IF(ISNUMBER(MATCH(TRIM(CLEAN(SUBSTITUTE(SUBSTITUTE(X109, CHAR(13), ""), CHAR(10), " "))), sizeList!B:B, 0)),
                INDEX(sizeList!B:B, MATCH(TRIM(CLEAN(SUBSTITUTE(SUBSTITUTE(X109, CHAR(13), ""), CHAR(10), " "))), sizeList!B:B, 0)),
                IF(ISNUMBER(MATCH(X109, sizeList!B:B, 0)),
                    INDEX(sizeList!B:B, MATCH(X109, sizeList!B:B, 0)),
                    "")
            )
        )
    ),
    ""
)</f>
        <v>25-34</v>
      </c>
      <c r="X109" s="6" t="s">
        <v>2960</v>
      </c>
      <c r="Y109" s="6" t="s">
        <v>44</v>
      </c>
      <c r="Z109" s="44" t="str">
        <f t="shared" si="16"/>
        <v>BLUE</v>
      </c>
      <c r="AA109" s="44" t="str">
        <f>IFERROR(
    IF(ISNUMBER(MATCH(TRIM(CLEAN(SUBSTITUTE(SUBSTITUTE(Y109, CHAR(13), ""), CHAR(10), " "))), colorList!A:A, 0)),
        INDEX(colorList!B:B, MATCH(TRIM(CLEAN(SUBSTITUTE(SUBSTITUTE(Y109, CHAR(13), ""), CHAR(10), " "))), colorList!A:A, 0)),
        IF(ISNUMBER(MATCH(Y109, colorList!A:A, 0)),
            INDEX(colorList!B:B, MATCH(Y109, colorList!A:A, 0)),
            IF(ISNUMBER(MATCH(TRIM(CLEAN(SUBSTITUTE(SUBSTITUTE(Y109, CHAR(13), ""), CHAR(10), " "))), colorList!B:B, 0)),
                INDEX(colorList!B:B, MATCH(TRIM(CLEAN(SUBSTITUTE(SUBSTITUTE(Y109, CHAR(13), ""), CHAR(10), " "))), colorList!B:B, 0)),
                IF(ISNUMBER(MATCH(Y109, colorList!B:B, 0)),
                    INDEX(colorList!B:B, MATCH(Y109, colorList!B:B, 0)),
                    "")
            )
        )
    ),
    ""
)</f>
        <v>kék</v>
      </c>
      <c r="AB109" s="44" t="str">
        <f>IF(Y109="", "", IFERROR(VLOOKUP(Y109, colorList!A:B,2,FALSE),""))</f>
        <v>kék</v>
      </c>
      <c r="AC109" s="6"/>
    </row>
    <row r="110" spans="1:29" ht="60" customHeight="1" x14ac:dyDescent="0.3">
      <c r="A110" s="19" t="s">
        <v>1590</v>
      </c>
      <c r="B110" s="19" t="s">
        <v>1590</v>
      </c>
      <c r="C110" s="44" t="str">
        <f t="shared" si="9"/>
        <v>Wranngler skinny női strech farmer</v>
      </c>
      <c r="D110" s="6" t="s">
        <v>2627</v>
      </c>
      <c r="E110" s="44" t="str">
        <f t="shared" si="10"/>
        <v>WOMEN'S SKINNY JEANS AUTHENTIC BLUE STRETCH</v>
      </c>
      <c r="F110" s="19" t="s">
        <v>1732</v>
      </c>
      <c r="G110" s="44" t="str">
        <f t="shared" si="11"/>
        <v>Wrangler</v>
      </c>
      <c r="H110" s="6" t="s">
        <v>1858</v>
      </c>
      <c r="I110" s="51" t="str">
        <f t="shared" si="12"/>
        <v>Western felszerelés</v>
      </c>
      <c r="J110" s="19" t="s">
        <v>3008</v>
      </c>
      <c r="K110" s="51" t="str">
        <f t="shared" si="13"/>
        <v>Western lovasruházat</v>
      </c>
      <c r="L110" s="19" t="s">
        <v>2532</v>
      </c>
      <c r="M110" s="51" t="str">
        <f t="shared" si="17"/>
        <v>Farmer nadrágok</v>
      </c>
      <c r="N110" s="39" t="s">
        <v>2622</v>
      </c>
      <c r="O110" s="51" t="str">
        <f t="shared" si="15"/>
        <v/>
      </c>
      <c r="P110" s="39"/>
      <c r="Q110" s="37"/>
      <c r="R110" s="19" t="s">
        <v>1989</v>
      </c>
      <c r="S110" s="19">
        <v>105.9</v>
      </c>
      <c r="T110" s="65" t="s">
        <v>1931</v>
      </c>
      <c r="U110" s="37">
        <v>0.5</v>
      </c>
      <c r="V110" s="41">
        <v>0</v>
      </c>
      <c r="W110" s="44" t="str">
        <f>IFERROR(
    IF(ISNUMBER(MATCH(TRIM(CLEAN(SUBSTITUTE(SUBSTITUTE(X110, CHAR(13), ""), CHAR(10), " "))), sizeList!A:A, 0)),
        INDEX(sizeList!B:B, MATCH(TRIM(CLEAN(SUBSTITUTE(SUBSTITUTE(X110, CHAR(13), ""), CHAR(10), " "))), sizeList!A:A, 0)),
        IF(ISNUMBER(MATCH(X110, sizeList!A:A, 0)),
            INDEX(sizeList!B:B, MATCH(X110, sizeList!A:A, 0)),
            IF(ISNUMBER(MATCH(TRIM(CLEAN(SUBSTITUTE(SUBSTITUTE(X110, CHAR(13), ""), CHAR(10), " "))), sizeList!B:B, 0)),
                INDEX(sizeList!B:B, MATCH(TRIM(CLEAN(SUBSTITUTE(SUBSTITUTE(X110, CHAR(13), ""), CHAR(10), " "))), sizeList!B:B, 0)),
                IF(ISNUMBER(MATCH(X110, sizeList!B:B, 0)),
                    INDEX(sizeList!B:B, MATCH(X110, sizeList!B:B, 0)),
                    "")
            )
        )
    ),
    ""
)</f>
        <v>26-32</v>
      </c>
      <c r="X110" s="6" t="s">
        <v>2961</v>
      </c>
      <c r="Y110" s="6" t="s">
        <v>44</v>
      </c>
      <c r="Z110" s="44" t="str">
        <f t="shared" si="16"/>
        <v>BLUE</v>
      </c>
      <c r="AA110" s="44" t="str">
        <f>IFERROR(
    IF(ISNUMBER(MATCH(TRIM(CLEAN(SUBSTITUTE(SUBSTITUTE(Y110, CHAR(13), ""), CHAR(10), " "))), colorList!A:A, 0)),
        INDEX(colorList!B:B, MATCH(TRIM(CLEAN(SUBSTITUTE(SUBSTITUTE(Y110, CHAR(13), ""), CHAR(10), " "))), colorList!A:A, 0)),
        IF(ISNUMBER(MATCH(Y110, colorList!A:A, 0)),
            INDEX(colorList!B:B, MATCH(Y110, colorList!A:A, 0)),
            IF(ISNUMBER(MATCH(TRIM(CLEAN(SUBSTITUTE(SUBSTITUTE(Y110, CHAR(13), ""), CHAR(10), " "))), colorList!B:B, 0)),
                INDEX(colorList!B:B, MATCH(TRIM(CLEAN(SUBSTITUTE(SUBSTITUTE(Y110, CHAR(13), ""), CHAR(10), " "))), colorList!B:B, 0)),
                IF(ISNUMBER(MATCH(Y110, colorList!B:B, 0)),
                    INDEX(colorList!B:B, MATCH(Y110, colorList!B:B, 0)),
                    "")
            )
        )
    ),
    ""
)</f>
        <v>kék</v>
      </c>
      <c r="AB110" s="44" t="str">
        <f>IF(Y110="", "", IFERROR(VLOOKUP(Y110, colorList!A:B,2,FALSE),""))</f>
        <v>kék</v>
      </c>
      <c r="AC110" s="6"/>
    </row>
    <row r="111" spans="1:29" ht="60" customHeight="1" x14ac:dyDescent="0.3">
      <c r="A111" s="19" t="s">
        <v>1590</v>
      </c>
      <c r="B111" s="19" t="s">
        <v>1590</v>
      </c>
      <c r="C111" s="44" t="str">
        <f t="shared" si="9"/>
        <v>Wranngler skinny női strech farmer</v>
      </c>
      <c r="D111" s="6" t="s">
        <v>2627</v>
      </c>
      <c r="E111" s="44" t="str">
        <f t="shared" si="10"/>
        <v>WOMEN'S SKINNY JEANS AUTHENTIC BLUE STRETCH</v>
      </c>
      <c r="F111" s="19" t="s">
        <v>1732</v>
      </c>
      <c r="G111" s="44" t="str">
        <f t="shared" si="11"/>
        <v>Wrangler</v>
      </c>
      <c r="H111" s="6" t="s">
        <v>1858</v>
      </c>
      <c r="I111" s="51" t="str">
        <f t="shared" si="12"/>
        <v>Western felszerelés</v>
      </c>
      <c r="J111" s="19" t="s">
        <v>3008</v>
      </c>
      <c r="K111" s="51" t="str">
        <f t="shared" si="13"/>
        <v>Western lovasruházat</v>
      </c>
      <c r="L111" s="19" t="s">
        <v>2532</v>
      </c>
      <c r="M111" s="51" t="str">
        <f t="shared" si="17"/>
        <v>Farmer nadrágok</v>
      </c>
      <c r="N111" s="39" t="s">
        <v>2622</v>
      </c>
      <c r="O111" s="51" t="str">
        <f t="shared" si="15"/>
        <v/>
      </c>
      <c r="P111" s="39"/>
      <c r="Q111" s="37"/>
      <c r="R111" s="19" t="s">
        <v>1990</v>
      </c>
      <c r="S111" s="19">
        <v>105.9</v>
      </c>
      <c r="T111" s="65" t="s">
        <v>1931</v>
      </c>
      <c r="U111" s="37">
        <v>0.5</v>
      </c>
      <c r="V111" s="41">
        <v>0</v>
      </c>
      <c r="W111" s="44" t="str">
        <f>IFERROR(
    IF(ISNUMBER(MATCH(TRIM(CLEAN(SUBSTITUTE(SUBSTITUTE(X111, CHAR(13), ""), CHAR(10), " "))), sizeList!A:A, 0)),
        INDEX(sizeList!B:B, MATCH(TRIM(CLEAN(SUBSTITUTE(SUBSTITUTE(X111, CHAR(13), ""), CHAR(10), " "))), sizeList!A:A, 0)),
        IF(ISNUMBER(MATCH(X111, sizeList!A:A, 0)),
            INDEX(sizeList!B:B, MATCH(X111, sizeList!A:A, 0)),
            IF(ISNUMBER(MATCH(TRIM(CLEAN(SUBSTITUTE(SUBSTITUTE(X111, CHAR(13), ""), CHAR(10), " "))), sizeList!B:B, 0)),
                INDEX(sizeList!B:B, MATCH(TRIM(CLEAN(SUBSTITUTE(SUBSTITUTE(X111, CHAR(13), ""), CHAR(10), " "))), sizeList!B:B, 0)),
                IF(ISNUMBER(MATCH(X111, sizeList!B:B, 0)),
                    INDEX(sizeList!B:B, MATCH(X111, sizeList!B:B, 0)),
                    "")
            )
        )
    ),
    ""
)</f>
        <v>26-34</v>
      </c>
      <c r="X111" s="6" t="s">
        <v>2962</v>
      </c>
      <c r="Y111" s="6" t="s">
        <v>44</v>
      </c>
      <c r="Z111" s="44" t="str">
        <f t="shared" si="16"/>
        <v>BLUE</v>
      </c>
      <c r="AA111" s="44" t="str">
        <f>IFERROR(
    IF(ISNUMBER(MATCH(TRIM(CLEAN(SUBSTITUTE(SUBSTITUTE(Y111, CHAR(13), ""), CHAR(10), " "))), colorList!A:A, 0)),
        INDEX(colorList!B:B, MATCH(TRIM(CLEAN(SUBSTITUTE(SUBSTITUTE(Y111, CHAR(13), ""), CHAR(10), " "))), colorList!A:A, 0)),
        IF(ISNUMBER(MATCH(Y111, colorList!A:A, 0)),
            INDEX(colorList!B:B, MATCH(Y111, colorList!A:A, 0)),
            IF(ISNUMBER(MATCH(TRIM(CLEAN(SUBSTITUTE(SUBSTITUTE(Y111, CHAR(13), ""), CHAR(10), " "))), colorList!B:B, 0)),
                INDEX(colorList!B:B, MATCH(TRIM(CLEAN(SUBSTITUTE(SUBSTITUTE(Y111, CHAR(13), ""), CHAR(10), " "))), colorList!B:B, 0)),
                IF(ISNUMBER(MATCH(Y111, colorList!B:B, 0)),
                    INDEX(colorList!B:B, MATCH(Y111, colorList!B:B, 0)),
                    "")
            )
        )
    ),
    ""
)</f>
        <v>kék</v>
      </c>
      <c r="AB111" s="44" t="str">
        <f>IF(Y111="", "", IFERROR(VLOOKUP(Y111, colorList!A:B,2,FALSE),""))</f>
        <v>kék</v>
      </c>
      <c r="AC111" s="6"/>
    </row>
    <row r="112" spans="1:29" ht="60" customHeight="1" x14ac:dyDescent="0.3">
      <c r="A112" s="19" t="s">
        <v>1590</v>
      </c>
      <c r="B112" s="19" t="s">
        <v>1590</v>
      </c>
      <c r="C112" s="44" t="str">
        <f t="shared" si="9"/>
        <v>Wranngler skinny női strech farmer</v>
      </c>
      <c r="D112" s="6" t="s">
        <v>2627</v>
      </c>
      <c r="E112" s="44" t="str">
        <f t="shared" si="10"/>
        <v>WOMEN'S SKINNY JEANS AUTHENTIC BLUE STRETCH</v>
      </c>
      <c r="F112" s="19" t="s">
        <v>1732</v>
      </c>
      <c r="G112" s="44" t="str">
        <f t="shared" si="11"/>
        <v>Wrangler</v>
      </c>
      <c r="H112" s="6" t="s">
        <v>1858</v>
      </c>
      <c r="I112" s="51" t="str">
        <f t="shared" si="12"/>
        <v>Western felszerelés</v>
      </c>
      <c r="J112" s="19" t="s">
        <v>3008</v>
      </c>
      <c r="K112" s="51" t="str">
        <f t="shared" si="13"/>
        <v>Western lovasruházat</v>
      </c>
      <c r="L112" s="19" t="s">
        <v>2532</v>
      </c>
      <c r="M112" s="51" t="str">
        <f t="shared" si="17"/>
        <v>Farmer nadrágok</v>
      </c>
      <c r="N112" s="39" t="s">
        <v>2622</v>
      </c>
      <c r="O112" s="51" t="str">
        <f t="shared" si="15"/>
        <v/>
      </c>
      <c r="P112" s="39"/>
      <c r="Q112" s="37"/>
      <c r="R112" s="19" t="s">
        <v>1991</v>
      </c>
      <c r="S112" s="19">
        <v>105.9</v>
      </c>
      <c r="T112" s="65" t="s">
        <v>1931</v>
      </c>
      <c r="U112" s="37">
        <v>0.5</v>
      </c>
      <c r="V112" s="41">
        <v>0</v>
      </c>
      <c r="W112" s="44" t="str">
        <f>IFERROR(
    IF(ISNUMBER(MATCH(TRIM(CLEAN(SUBSTITUTE(SUBSTITUTE(X112, CHAR(13), ""), CHAR(10), " "))), sizeList!A:A, 0)),
        INDEX(sizeList!B:B, MATCH(TRIM(CLEAN(SUBSTITUTE(SUBSTITUTE(X112, CHAR(13), ""), CHAR(10), " "))), sizeList!A:A, 0)),
        IF(ISNUMBER(MATCH(X112, sizeList!A:A, 0)),
            INDEX(sizeList!B:B, MATCH(X112, sizeList!A:A, 0)),
            IF(ISNUMBER(MATCH(TRIM(CLEAN(SUBSTITUTE(SUBSTITUTE(X112, CHAR(13), ""), CHAR(10), " "))), sizeList!B:B, 0)),
                INDEX(sizeList!B:B, MATCH(TRIM(CLEAN(SUBSTITUTE(SUBSTITUTE(X112, CHAR(13), ""), CHAR(10), " "))), sizeList!B:B, 0)),
                IF(ISNUMBER(MATCH(X112, sizeList!B:B, 0)),
                    INDEX(sizeList!B:B, MATCH(X112, sizeList!B:B, 0)),
                    "")
            )
        )
    ),
    ""
)</f>
        <v>27-32</v>
      </c>
      <c r="X112" s="6" t="s">
        <v>2963</v>
      </c>
      <c r="Y112" s="6" t="s">
        <v>44</v>
      </c>
      <c r="Z112" s="44" t="str">
        <f t="shared" si="16"/>
        <v>BLUE</v>
      </c>
      <c r="AA112" s="44" t="str">
        <f>IFERROR(
    IF(ISNUMBER(MATCH(TRIM(CLEAN(SUBSTITUTE(SUBSTITUTE(Y112, CHAR(13), ""), CHAR(10), " "))), colorList!A:A, 0)),
        INDEX(colorList!B:B, MATCH(TRIM(CLEAN(SUBSTITUTE(SUBSTITUTE(Y112, CHAR(13), ""), CHAR(10), " "))), colorList!A:A, 0)),
        IF(ISNUMBER(MATCH(Y112, colorList!A:A, 0)),
            INDEX(colorList!B:B, MATCH(Y112, colorList!A:A, 0)),
            IF(ISNUMBER(MATCH(TRIM(CLEAN(SUBSTITUTE(SUBSTITUTE(Y112, CHAR(13), ""), CHAR(10), " "))), colorList!B:B, 0)),
                INDEX(colorList!B:B, MATCH(TRIM(CLEAN(SUBSTITUTE(SUBSTITUTE(Y112, CHAR(13), ""), CHAR(10), " "))), colorList!B:B, 0)),
                IF(ISNUMBER(MATCH(Y112, colorList!B:B, 0)),
                    INDEX(colorList!B:B, MATCH(Y112, colorList!B:B, 0)),
                    "")
            )
        )
    ),
    ""
)</f>
        <v>kék</v>
      </c>
      <c r="AB112" s="44" t="str">
        <f>IF(Y112="", "", IFERROR(VLOOKUP(Y112, colorList!A:B,2,FALSE),""))</f>
        <v>kék</v>
      </c>
      <c r="AC112" s="6"/>
    </row>
    <row r="113" spans="1:29" s="32" customFormat="1" ht="60" customHeight="1" x14ac:dyDescent="0.3">
      <c r="A113" s="19" t="s">
        <v>1590</v>
      </c>
      <c r="B113" s="19" t="s">
        <v>1590</v>
      </c>
      <c r="C113" s="44" t="str">
        <f t="shared" si="9"/>
        <v>Wranngler skinny női strech farmer</v>
      </c>
      <c r="D113" s="6" t="s">
        <v>2627</v>
      </c>
      <c r="E113" s="44" t="str">
        <f t="shared" si="10"/>
        <v>WOMEN'S SKINNY JEANS AUTHENTIC BLUE STRETCH</v>
      </c>
      <c r="F113" s="19" t="s">
        <v>1732</v>
      </c>
      <c r="G113" s="44" t="str">
        <f t="shared" si="11"/>
        <v>Wrangler</v>
      </c>
      <c r="H113" s="6" t="s">
        <v>1858</v>
      </c>
      <c r="I113" s="51" t="str">
        <f t="shared" si="12"/>
        <v>Western felszerelés</v>
      </c>
      <c r="J113" s="19" t="s">
        <v>3008</v>
      </c>
      <c r="K113" s="51" t="str">
        <f t="shared" si="13"/>
        <v>Western lovasruházat</v>
      </c>
      <c r="L113" s="19" t="s">
        <v>2532</v>
      </c>
      <c r="M113" s="51" t="str">
        <f t="shared" si="17"/>
        <v>Farmer nadrágok</v>
      </c>
      <c r="N113" s="39" t="s">
        <v>2622</v>
      </c>
      <c r="O113" s="51" t="str">
        <f t="shared" si="15"/>
        <v/>
      </c>
      <c r="P113" s="39"/>
      <c r="Q113" s="37"/>
      <c r="R113" s="19" t="s">
        <v>1992</v>
      </c>
      <c r="S113" s="19">
        <v>105.9</v>
      </c>
      <c r="T113" s="65" t="s">
        <v>1931</v>
      </c>
      <c r="U113" s="37">
        <v>0.5</v>
      </c>
      <c r="V113" s="41">
        <v>0</v>
      </c>
      <c r="W113" s="44" t="str">
        <f>IFERROR(
    IF(ISNUMBER(MATCH(TRIM(CLEAN(SUBSTITUTE(SUBSTITUTE(X113, CHAR(13), ""), CHAR(10), " "))), sizeList!A:A, 0)),
        INDEX(sizeList!B:B, MATCH(TRIM(CLEAN(SUBSTITUTE(SUBSTITUTE(X113, CHAR(13), ""), CHAR(10), " "))), sizeList!A:A, 0)),
        IF(ISNUMBER(MATCH(X113, sizeList!A:A, 0)),
            INDEX(sizeList!B:B, MATCH(X113, sizeList!A:A, 0)),
            IF(ISNUMBER(MATCH(TRIM(CLEAN(SUBSTITUTE(SUBSTITUTE(X113, CHAR(13), ""), CHAR(10), " "))), sizeList!B:B, 0)),
                INDEX(sizeList!B:B, MATCH(TRIM(CLEAN(SUBSTITUTE(SUBSTITUTE(X113, CHAR(13), ""), CHAR(10), " "))), sizeList!B:B, 0)),
                IF(ISNUMBER(MATCH(X113, sizeList!B:B, 0)),
                    INDEX(sizeList!B:B, MATCH(X113, sizeList!B:B, 0)),
                    "")
            )
        )
    ),
    ""
)</f>
        <v>27-34</v>
      </c>
      <c r="X113" s="6" t="s">
        <v>2964</v>
      </c>
      <c r="Y113" s="6" t="s">
        <v>44</v>
      </c>
      <c r="Z113" s="44" t="str">
        <f t="shared" si="16"/>
        <v>BLUE</v>
      </c>
      <c r="AA113" s="44" t="str">
        <f>IFERROR(
    IF(ISNUMBER(MATCH(TRIM(CLEAN(SUBSTITUTE(SUBSTITUTE(Y113, CHAR(13), ""), CHAR(10), " "))), colorList!A:A, 0)),
        INDEX(colorList!B:B, MATCH(TRIM(CLEAN(SUBSTITUTE(SUBSTITUTE(Y113, CHAR(13), ""), CHAR(10), " "))), colorList!A:A, 0)),
        IF(ISNUMBER(MATCH(Y113, colorList!A:A, 0)),
            INDEX(colorList!B:B, MATCH(Y113, colorList!A:A, 0)),
            IF(ISNUMBER(MATCH(TRIM(CLEAN(SUBSTITUTE(SUBSTITUTE(Y113, CHAR(13), ""), CHAR(10), " "))), colorList!B:B, 0)),
                INDEX(colorList!B:B, MATCH(TRIM(CLEAN(SUBSTITUTE(SUBSTITUTE(Y113, CHAR(13), ""), CHAR(10), " "))), colorList!B:B, 0)),
                IF(ISNUMBER(MATCH(Y113, colorList!B:B, 0)),
                    INDEX(colorList!B:B, MATCH(Y113, colorList!B:B, 0)),
                    "")
            )
        )
    ),
    ""
)</f>
        <v>kék</v>
      </c>
      <c r="AB113" s="44" t="str">
        <f>IF(Y113="", "", IFERROR(VLOOKUP(Y113, colorList!A:B,2,FALSE),""))</f>
        <v>kék</v>
      </c>
    </row>
    <row r="114" spans="1:29" ht="60" customHeight="1" x14ac:dyDescent="0.3">
      <c r="A114" s="19" t="s">
        <v>1590</v>
      </c>
      <c r="B114" s="19" t="s">
        <v>1590</v>
      </c>
      <c r="C114" s="44" t="str">
        <f t="shared" si="9"/>
        <v>Wranngler skinny női strech farmer</v>
      </c>
      <c r="D114" s="6" t="s">
        <v>2627</v>
      </c>
      <c r="E114" s="44" t="str">
        <f t="shared" si="10"/>
        <v>WOMEN'S SKINNY JEANS AUTHENTIC BLUE STRETCH</v>
      </c>
      <c r="F114" s="19" t="s">
        <v>1732</v>
      </c>
      <c r="G114" s="44" t="str">
        <f t="shared" si="11"/>
        <v>Wrangler</v>
      </c>
      <c r="H114" s="6" t="s">
        <v>1858</v>
      </c>
      <c r="I114" s="51" t="str">
        <f t="shared" si="12"/>
        <v>Western felszerelés</v>
      </c>
      <c r="J114" s="19" t="s">
        <v>3008</v>
      </c>
      <c r="K114" s="51" t="str">
        <f t="shared" si="13"/>
        <v>Western lovasruházat</v>
      </c>
      <c r="L114" s="19" t="s">
        <v>2532</v>
      </c>
      <c r="M114" s="51" t="str">
        <f t="shared" si="17"/>
        <v>Farmer nadrágok</v>
      </c>
      <c r="N114" s="39" t="s">
        <v>2622</v>
      </c>
      <c r="O114" s="51" t="str">
        <f t="shared" si="15"/>
        <v/>
      </c>
      <c r="P114" s="39"/>
      <c r="Q114" s="37"/>
      <c r="R114" s="19" t="s">
        <v>1993</v>
      </c>
      <c r="S114" s="19">
        <v>105.9</v>
      </c>
      <c r="T114" s="65" t="s">
        <v>1931</v>
      </c>
      <c r="U114" s="37">
        <v>0.5</v>
      </c>
      <c r="V114" s="41">
        <v>0</v>
      </c>
      <c r="W114" s="44" t="str">
        <f>IFERROR(
    IF(ISNUMBER(MATCH(TRIM(CLEAN(SUBSTITUTE(SUBSTITUTE(X114, CHAR(13), ""), CHAR(10), " "))), sizeList!A:A, 0)),
        INDEX(sizeList!B:B, MATCH(TRIM(CLEAN(SUBSTITUTE(SUBSTITUTE(X114, CHAR(13), ""), CHAR(10), " "))), sizeList!A:A, 0)),
        IF(ISNUMBER(MATCH(X114, sizeList!A:A, 0)),
            INDEX(sizeList!B:B, MATCH(X114, sizeList!A:A, 0)),
            IF(ISNUMBER(MATCH(TRIM(CLEAN(SUBSTITUTE(SUBSTITUTE(X114, CHAR(13), ""), CHAR(10), " "))), sizeList!B:B, 0)),
                INDEX(sizeList!B:B, MATCH(TRIM(CLEAN(SUBSTITUTE(SUBSTITUTE(X114, CHAR(13), ""), CHAR(10), " "))), sizeList!B:B, 0)),
                IF(ISNUMBER(MATCH(X114, sizeList!B:B, 0)),
                    INDEX(sizeList!B:B, MATCH(X114, sizeList!B:B, 0)),
                    "")
            )
        )
    ),
    ""
)</f>
        <v>28-32</v>
      </c>
      <c r="X114" s="6" t="s">
        <v>2965</v>
      </c>
      <c r="Y114" s="6" t="s">
        <v>44</v>
      </c>
      <c r="Z114" s="44" t="str">
        <f t="shared" si="16"/>
        <v>BLUE</v>
      </c>
      <c r="AA114" s="44" t="str">
        <f>IFERROR(
    IF(ISNUMBER(MATCH(TRIM(CLEAN(SUBSTITUTE(SUBSTITUTE(Y114, CHAR(13), ""), CHAR(10), " "))), colorList!A:A, 0)),
        INDEX(colorList!B:B, MATCH(TRIM(CLEAN(SUBSTITUTE(SUBSTITUTE(Y114, CHAR(13), ""), CHAR(10), " "))), colorList!A:A, 0)),
        IF(ISNUMBER(MATCH(Y114, colorList!A:A, 0)),
            INDEX(colorList!B:B, MATCH(Y114, colorList!A:A, 0)),
            IF(ISNUMBER(MATCH(TRIM(CLEAN(SUBSTITUTE(SUBSTITUTE(Y114, CHAR(13), ""), CHAR(10), " "))), colorList!B:B, 0)),
                INDEX(colorList!B:B, MATCH(TRIM(CLEAN(SUBSTITUTE(SUBSTITUTE(Y114, CHAR(13), ""), CHAR(10), " "))), colorList!B:B, 0)),
                IF(ISNUMBER(MATCH(Y114, colorList!B:B, 0)),
                    INDEX(colorList!B:B, MATCH(Y114, colorList!B:B, 0)),
                    "")
            )
        )
    ),
    ""
)</f>
        <v>kék</v>
      </c>
      <c r="AB114" s="44" t="str">
        <f>IF(Y114="", "", IFERROR(VLOOKUP(Y114, colorList!A:B,2,FALSE),""))</f>
        <v>kék</v>
      </c>
      <c r="AC114" s="6"/>
    </row>
    <row r="115" spans="1:29" ht="60" customHeight="1" x14ac:dyDescent="0.3">
      <c r="A115" s="19" t="s">
        <v>1590</v>
      </c>
      <c r="B115" s="19" t="s">
        <v>1590</v>
      </c>
      <c r="C115" s="44" t="str">
        <f t="shared" si="9"/>
        <v>Wranngler skinny női strech farmer</v>
      </c>
      <c r="D115" s="6" t="s">
        <v>2627</v>
      </c>
      <c r="E115" s="44" t="str">
        <f t="shared" si="10"/>
        <v>WOMEN'S SKINNY JEANS AUTHENTIC BLUE STRETCH</v>
      </c>
      <c r="F115" s="19" t="s">
        <v>1732</v>
      </c>
      <c r="G115" s="44" t="str">
        <f t="shared" si="11"/>
        <v>Wrangler</v>
      </c>
      <c r="H115" s="6" t="s">
        <v>1858</v>
      </c>
      <c r="I115" s="51" t="str">
        <f t="shared" si="12"/>
        <v>Western felszerelés</v>
      </c>
      <c r="J115" s="19" t="s">
        <v>3008</v>
      </c>
      <c r="K115" s="51" t="str">
        <f t="shared" si="13"/>
        <v>Western lovasruházat</v>
      </c>
      <c r="L115" s="19" t="s">
        <v>2532</v>
      </c>
      <c r="M115" s="51" t="str">
        <f t="shared" si="17"/>
        <v>Farmer nadrágok</v>
      </c>
      <c r="N115" s="39" t="s">
        <v>2622</v>
      </c>
      <c r="O115" s="51" t="str">
        <f t="shared" si="15"/>
        <v/>
      </c>
      <c r="P115" s="39"/>
      <c r="Q115" s="37"/>
      <c r="R115" s="19" t="s">
        <v>1994</v>
      </c>
      <c r="S115" s="19">
        <v>105.9</v>
      </c>
      <c r="T115" s="65" t="s">
        <v>1931</v>
      </c>
      <c r="U115" s="37">
        <v>0.5</v>
      </c>
      <c r="V115" s="41">
        <v>0</v>
      </c>
      <c r="W115" s="44" t="str">
        <f>IFERROR(
    IF(ISNUMBER(MATCH(TRIM(CLEAN(SUBSTITUTE(SUBSTITUTE(X115, CHAR(13), ""), CHAR(10), " "))), sizeList!A:A, 0)),
        INDEX(sizeList!B:B, MATCH(TRIM(CLEAN(SUBSTITUTE(SUBSTITUTE(X115, CHAR(13), ""), CHAR(10), " "))), sizeList!A:A, 0)),
        IF(ISNUMBER(MATCH(X115, sizeList!A:A, 0)),
            INDEX(sizeList!B:B, MATCH(X115, sizeList!A:A, 0)),
            IF(ISNUMBER(MATCH(TRIM(CLEAN(SUBSTITUTE(SUBSTITUTE(X115, CHAR(13), ""), CHAR(10), " "))), sizeList!B:B, 0)),
                INDEX(sizeList!B:B, MATCH(TRIM(CLEAN(SUBSTITUTE(SUBSTITUTE(X115, CHAR(13), ""), CHAR(10), " "))), sizeList!B:B, 0)),
                IF(ISNUMBER(MATCH(X115, sizeList!B:B, 0)),
                    INDEX(sizeList!B:B, MATCH(X115, sizeList!B:B, 0)),
                    "")
            )
        )
    ),
    ""
)</f>
        <v>28-34</v>
      </c>
      <c r="X115" s="6" t="s">
        <v>2966</v>
      </c>
      <c r="Y115" s="6" t="s">
        <v>44</v>
      </c>
      <c r="Z115" s="44" t="str">
        <f t="shared" si="16"/>
        <v>BLUE</v>
      </c>
      <c r="AA115" s="44" t="str">
        <f>IFERROR(
    IF(ISNUMBER(MATCH(TRIM(CLEAN(SUBSTITUTE(SUBSTITUTE(Y115, CHAR(13), ""), CHAR(10), " "))), colorList!A:A, 0)),
        INDEX(colorList!B:B, MATCH(TRIM(CLEAN(SUBSTITUTE(SUBSTITUTE(Y115, CHAR(13), ""), CHAR(10), " "))), colorList!A:A, 0)),
        IF(ISNUMBER(MATCH(Y115, colorList!A:A, 0)),
            INDEX(colorList!B:B, MATCH(Y115, colorList!A:A, 0)),
            IF(ISNUMBER(MATCH(TRIM(CLEAN(SUBSTITUTE(SUBSTITUTE(Y115, CHAR(13), ""), CHAR(10), " "))), colorList!B:B, 0)),
                INDEX(colorList!B:B, MATCH(TRIM(CLEAN(SUBSTITUTE(SUBSTITUTE(Y115, CHAR(13), ""), CHAR(10), " "))), colorList!B:B, 0)),
                IF(ISNUMBER(MATCH(Y115, colorList!B:B, 0)),
                    INDEX(colorList!B:B, MATCH(Y115, colorList!B:B, 0)),
                    "")
            )
        )
    ),
    ""
)</f>
        <v>kék</v>
      </c>
      <c r="AB115" s="44" t="str">
        <f>IF(Y115="", "", IFERROR(VLOOKUP(Y115, colorList!A:B,2,FALSE),""))</f>
        <v>kék</v>
      </c>
      <c r="AC115" s="6"/>
    </row>
    <row r="116" spans="1:29" ht="60" customHeight="1" x14ac:dyDescent="0.3">
      <c r="A116" s="19" t="s">
        <v>1590</v>
      </c>
      <c r="B116" s="19" t="s">
        <v>1590</v>
      </c>
      <c r="C116" s="44" t="str">
        <f t="shared" si="9"/>
        <v>Wranngler skinny női strech farmer</v>
      </c>
      <c r="D116" s="6" t="s">
        <v>2627</v>
      </c>
      <c r="E116" s="44" t="str">
        <f t="shared" si="10"/>
        <v>WOMEN'S SKINNY JEANS AUTHENTIC BLUE STRETCH</v>
      </c>
      <c r="F116" s="19" t="s">
        <v>1732</v>
      </c>
      <c r="G116" s="44" t="str">
        <f t="shared" si="11"/>
        <v>Wrangler</v>
      </c>
      <c r="H116" s="6" t="s">
        <v>1858</v>
      </c>
      <c r="I116" s="51" t="str">
        <f t="shared" si="12"/>
        <v>Western felszerelés</v>
      </c>
      <c r="J116" s="19" t="s">
        <v>3008</v>
      </c>
      <c r="K116" s="51" t="str">
        <f t="shared" si="13"/>
        <v>Western lovasruházat</v>
      </c>
      <c r="L116" s="19" t="s">
        <v>2532</v>
      </c>
      <c r="M116" s="51" t="str">
        <f t="shared" si="17"/>
        <v>Farmer nadrágok</v>
      </c>
      <c r="N116" s="39" t="s">
        <v>2622</v>
      </c>
      <c r="O116" s="51" t="str">
        <f t="shared" si="15"/>
        <v/>
      </c>
      <c r="P116" s="39"/>
      <c r="Q116" s="37"/>
      <c r="R116" s="19" t="s">
        <v>1995</v>
      </c>
      <c r="S116" s="19">
        <v>105.9</v>
      </c>
      <c r="T116" s="65" t="s">
        <v>1931</v>
      </c>
      <c r="U116" s="37">
        <v>0.5</v>
      </c>
      <c r="V116" s="41">
        <v>0</v>
      </c>
      <c r="W116" s="44" t="str">
        <f>IFERROR(
    IF(ISNUMBER(MATCH(TRIM(CLEAN(SUBSTITUTE(SUBSTITUTE(X116, CHAR(13), ""), CHAR(10), " "))), sizeList!A:A, 0)),
        INDEX(sizeList!B:B, MATCH(TRIM(CLEAN(SUBSTITUTE(SUBSTITUTE(X116, CHAR(13), ""), CHAR(10), " "))), sizeList!A:A, 0)),
        IF(ISNUMBER(MATCH(X116, sizeList!A:A, 0)),
            INDEX(sizeList!B:B, MATCH(X116, sizeList!A:A, 0)),
            IF(ISNUMBER(MATCH(TRIM(CLEAN(SUBSTITUTE(SUBSTITUTE(X116, CHAR(13), ""), CHAR(10), " "))), sizeList!B:B, 0)),
                INDEX(sizeList!B:B, MATCH(TRIM(CLEAN(SUBSTITUTE(SUBSTITUTE(X116, CHAR(13), ""), CHAR(10), " "))), sizeList!B:B, 0)),
                IF(ISNUMBER(MATCH(X116, sizeList!B:B, 0)),
                    INDEX(sizeList!B:B, MATCH(X116, sizeList!B:B, 0)),
                    "")
            )
        )
    ),
    ""
)</f>
        <v>29-32</v>
      </c>
      <c r="X116" s="6" t="s">
        <v>2967</v>
      </c>
      <c r="Y116" s="6" t="s">
        <v>44</v>
      </c>
      <c r="Z116" s="44" t="str">
        <f t="shared" si="16"/>
        <v>BLUE</v>
      </c>
      <c r="AA116" s="44" t="str">
        <f>IFERROR(
    IF(ISNUMBER(MATCH(TRIM(CLEAN(SUBSTITUTE(SUBSTITUTE(Y116, CHAR(13), ""), CHAR(10), " "))), colorList!A:A, 0)),
        INDEX(colorList!B:B, MATCH(TRIM(CLEAN(SUBSTITUTE(SUBSTITUTE(Y116, CHAR(13), ""), CHAR(10), " "))), colorList!A:A, 0)),
        IF(ISNUMBER(MATCH(Y116, colorList!A:A, 0)),
            INDEX(colorList!B:B, MATCH(Y116, colorList!A:A, 0)),
            IF(ISNUMBER(MATCH(TRIM(CLEAN(SUBSTITUTE(SUBSTITUTE(Y116, CHAR(13), ""), CHAR(10), " "))), colorList!B:B, 0)),
                INDEX(colorList!B:B, MATCH(TRIM(CLEAN(SUBSTITUTE(SUBSTITUTE(Y116, CHAR(13), ""), CHAR(10), " "))), colorList!B:B, 0)),
                IF(ISNUMBER(MATCH(Y116, colorList!B:B, 0)),
                    INDEX(colorList!B:B, MATCH(Y116, colorList!B:B, 0)),
                    "")
            )
        )
    ),
    ""
)</f>
        <v>kék</v>
      </c>
      <c r="AB116" s="44" t="str">
        <f>IF(Y116="", "", IFERROR(VLOOKUP(Y116, colorList!A:B,2,FALSE),""))</f>
        <v>kék</v>
      </c>
      <c r="AC116" s="6"/>
    </row>
    <row r="117" spans="1:29" ht="60" customHeight="1" x14ac:dyDescent="0.3">
      <c r="A117" s="19" t="s">
        <v>1590</v>
      </c>
      <c r="B117" s="19" t="s">
        <v>1590</v>
      </c>
      <c r="C117" s="44" t="str">
        <f t="shared" si="9"/>
        <v>Wranngler skinny női strech farmer</v>
      </c>
      <c r="D117" s="6" t="s">
        <v>2627</v>
      </c>
      <c r="E117" s="44" t="str">
        <f t="shared" si="10"/>
        <v>WOMEN'S SKINNY JEANS AUTHENTIC BLUE STRETCH</v>
      </c>
      <c r="F117" s="19" t="s">
        <v>1732</v>
      </c>
      <c r="G117" s="44" t="str">
        <f t="shared" si="11"/>
        <v>Wrangler</v>
      </c>
      <c r="H117" s="6" t="s">
        <v>1858</v>
      </c>
      <c r="I117" s="51" t="str">
        <f t="shared" si="12"/>
        <v>Western felszerelés</v>
      </c>
      <c r="J117" s="19" t="s">
        <v>3008</v>
      </c>
      <c r="K117" s="51" t="str">
        <f t="shared" si="13"/>
        <v>Western lovasruházat</v>
      </c>
      <c r="L117" s="19" t="s">
        <v>2532</v>
      </c>
      <c r="M117" s="51" t="str">
        <f t="shared" si="17"/>
        <v>Farmer nadrágok</v>
      </c>
      <c r="N117" s="39" t="s">
        <v>2622</v>
      </c>
      <c r="O117" s="51" t="str">
        <f t="shared" si="15"/>
        <v/>
      </c>
      <c r="P117" s="39"/>
      <c r="Q117" s="37"/>
      <c r="R117" s="19" t="s">
        <v>1996</v>
      </c>
      <c r="S117" s="19">
        <v>105.9</v>
      </c>
      <c r="T117" s="65" t="s">
        <v>1931</v>
      </c>
      <c r="U117" s="37">
        <v>0.5</v>
      </c>
      <c r="V117" s="41">
        <v>0</v>
      </c>
      <c r="W117" s="44" t="str">
        <f>IFERROR(
    IF(ISNUMBER(MATCH(TRIM(CLEAN(SUBSTITUTE(SUBSTITUTE(X117, CHAR(13), ""), CHAR(10), " "))), sizeList!A:A, 0)),
        INDEX(sizeList!B:B, MATCH(TRIM(CLEAN(SUBSTITUTE(SUBSTITUTE(X117, CHAR(13), ""), CHAR(10), " "))), sizeList!A:A, 0)),
        IF(ISNUMBER(MATCH(X117, sizeList!A:A, 0)),
            INDEX(sizeList!B:B, MATCH(X117, sizeList!A:A, 0)),
            IF(ISNUMBER(MATCH(TRIM(CLEAN(SUBSTITUTE(SUBSTITUTE(X117, CHAR(13), ""), CHAR(10), " "))), sizeList!B:B, 0)),
                INDEX(sizeList!B:B, MATCH(TRIM(CLEAN(SUBSTITUTE(SUBSTITUTE(X117, CHAR(13), ""), CHAR(10), " "))), sizeList!B:B, 0)),
                IF(ISNUMBER(MATCH(X117, sizeList!B:B, 0)),
                    INDEX(sizeList!B:B, MATCH(X117, sizeList!B:B, 0)),
                    "")
            )
        )
    ),
    ""
)</f>
        <v>29-34</v>
      </c>
      <c r="X117" s="6" t="s">
        <v>2968</v>
      </c>
      <c r="Y117" s="6" t="s">
        <v>44</v>
      </c>
      <c r="Z117" s="44" t="str">
        <f t="shared" si="16"/>
        <v>BLUE</v>
      </c>
      <c r="AA117" s="44" t="str">
        <f>IFERROR(
    IF(ISNUMBER(MATCH(TRIM(CLEAN(SUBSTITUTE(SUBSTITUTE(Y117, CHAR(13), ""), CHAR(10), " "))), colorList!A:A, 0)),
        INDEX(colorList!B:B, MATCH(TRIM(CLEAN(SUBSTITUTE(SUBSTITUTE(Y117, CHAR(13), ""), CHAR(10), " "))), colorList!A:A, 0)),
        IF(ISNUMBER(MATCH(Y117, colorList!A:A, 0)),
            INDEX(colorList!B:B, MATCH(Y117, colorList!A:A, 0)),
            IF(ISNUMBER(MATCH(TRIM(CLEAN(SUBSTITUTE(SUBSTITUTE(Y117, CHAR(13), ""), CHAR(10), " "))), colorList!B:B, 0)),
                INDEX(colorList!B:B, MATCH(TRIM(CLEAN(SUBSTITUTE(SUBSTITUTE(Y117, CHAR(13), ""), CHAR(10), " "))), colorList!B:B, 0)),
                IF(ISNUMBER(MATCH(Y117, colorList!B:B, 0)),
                    INDEX(colorList!B:B, MATCH(Y117, colorList!B:B, 0)),
                    "")
            )
        )
    ),
    ""
)</f>
        <v>kék</v>
      </c>
      <c r="AB117" s="44" t="str">
        <f>IF(Y117="", "", IFERROR(VLOOKUP(Y117, colorList!A:B,2,FALSE),""))</f>
        <v>kék</v>
      </c>
      <c r="AC117" s="6"/>
    </row>
    <row r="118" spans="1:29" ht="60" customHeight="1" x14ac:dyDescent="0.3">
      <c r="A118" s="19" t="s">
        <v>1590</v>
      </c>
      <c r="B118" s="19" t="s">
        <v>1590</v>
      </c>
      <c r="C118" s="44" t="str">
        <f t="shared" si="9"/>
        <v>Wranngler skinny női strech farmer</v>
      </c>
      <c r="D118" s="6" t="s">
        <v>2627</v>
      </c>
      <c r="E118" s="44" t="str">
        <f t="shared" si="10"/>
        <v>WOMEN'S SKINNY JEANS AUTHENTIC BLUE STRETCH</v>
      </c>
      <c r="F118" s="19" t="s">
        <v>1732</v>
      </c>
      <c r="G118" s="44" t="str">
        <f t="shared" si="11"/>
        <v>Wrangler</v>
      </c>
      <c r="H118" s="6" t="s">
        <v>1858</v>
      </c>
      <c r="I118" s="51" t="str">
        <f t="shared" si="12"/>
        <v>Western felszerelés</v>
      </c>
      <c r="J118" s="19" t="s">
        <v>3008</v>
      </c>
      <c r="K118" s="51" t="str">
        <f t="shared" si="13"/>
        <v>Western lovasruházat</v>
      </c>
      <c r="L118" s="19" t="s">
        <v>2532</v>
      </c>
      <c r="M118" s="51" t="str">
        <f t="shared" si="17"/>
        <v>Farmer nadrágok</v>
      </c>
      <c r="N118" s="39" t="s">
        <v>2622</v>
      </c>
      <c r="O118" s="51" t="str">
        <f t="shared" si="15"/>
        <v/>
      </c>
      <c r="P118" s="39"/>
      <c r="Q118" s="37"/>
      <c r="R118" s="19" t="s">
        <v>1997</v>
      </c>
      <c r="S118" s="19">
        <v>105.9</v>
      </c>
      <c r="T118" s="65" t="s">
        <v>1931</v>
      </c>
      <c r="U118" s="37">
        <v>0.5</v>
      </c>
      <c r="V118" s="41">
        <v>0</v>
      </c>
      <c r="W118" s="44" t="str">
        <f>IFERROR(
    IF(ISNUMBER(MATCH(TRIM(CLEAN(SUBSTITUTE(SUBSTITUTE(X118, CHAR(13), ""), CHAR(10), " "))), sizeList!A:A, 0)),
        INDEX(sizeList!B:B, MATCH(TRIM(CLEAN(SUBSTITUTE(SUBSTITUTE(X118, CHAR(13), ""), CHAR(10), " "))), sizeList!A:A, 0)),
        IF(ISNUMBER(MATCH(X118, sizeList!A:A, 0)),
            INDEX(sizeList!B:B, MATCH(X118, sizeList!A:A, 0)),
            IF(ISNUMBER(MATCH(TRIM(CLEAN(SUBSTITUTE(SUBSTITUTE(X118, CHAR(13), ""), CHAR(10), " "))), sizeList!B:B, 0)),
                INDEX(sizeList!B:B, MATCH(TRIM(CLEAN(SUBSTITUTE(SUBSTITUTE(X118, CHAR(13), ""), CHAR(10), " "))), sizeList!B:B, 0)),
                IF(ISNUMBER(MATCH(X118, sizeList!B:B, 0)),
                    INDEX(sizeList!B:B, MATCH(X118, sizeList!B:B, 0)),
                    "")
            )
        )
    ),
    ""
)</f>
        <v>30-32</v>
      </c>
      <c r="X118" s="6" t="s">
        <v>2913</v>
      </c>
      <c r="Y118" s="6" t="s">
        <v>44</v>
      </c>
      <c r="Z118" s="44" t="str">
        <f t="shared" si="16"/>
        <v>BLUE</v>
      </c>
      <c r="AA118" s="44" t="str">
        <f>IFERROR(
    IF(ISNUMBER(MATCH(TRIM(CLEAN(SUBSTITUTE(SUBSTITUTE(Y118, CHAR(13), ""), CHAR(10), " "))), colorList!A:A, 0)),
        INDEX(colorList!B:B, MATCH(TRIM(CLEAN(SUBSTITUTE(SUBSTITUTE(Y118, CHAR(13), ""), CHAR(10), " "))), colorList!A:A, 0)),
        IF(ISNUMBER(MATCH(Y118, colorList!A:A, 0)),
            INDEX(colorList!B:B, MATCH(Y118, colorList!A:A, 0)),
            IF(ISNUMBER(MATCH(TRIM(CLEAN(SUBSTITUTE(SUBSTITUTE(Y118, CHAR(13), ""), CHAR(10), " "))), colorList!B:B, 0)),
                INDEX(colorList!B:B, MATCH(TRIM(CLEAN(SUBSTITUTE(SUBSTITUTE(Y118, CHAR(13), ""), CHAR(10), " "))), colorList!B:B, 0)),
                IF(ISNUMBER(MATCH(Y118, colorList!B:B, 0)),
                    INDEX(colorList!B:B, MATCH(Y118, colorList!B:B, 0)),
                    "")
            )
        )
    ),
    ""
)</f>
        <v>kék</v>
      </c>
      <c r="AB118" s="44" t="str">
        <f>IF(Y118="", "", IFERROR(VLOOKUP(Y118, colorList!A:B,2,FALSE),""))</f>
        <v>kék</v>
      </c>
      <c r="AC118" s="6"/>
    </row>
    <row r="119" spans="1:29" ht="60" customHeight="1" x14ac:dyDescent="0.3">
      <c r="A119" s="19" t="s">
        <v>1590</v>
      </c>
      <c r="B119" s="19" t="s">
        <v>1590</v>
      </c>
      <c r="C119" s="44" t="str">
        <f t="shared" si="9"/>
        <v>Wranngler skinny női strech farmer</v>
      </c>
      <c r="D119" s="6" t="s">
        <v>2627</v>
      </c>
      <c r="E119" s="44" t="str">
        <f t="shared" si="10"/>
        <v>WOMEN'S SKINNY JEANS AUTHENTIC BLUE STRETCH</v>
      </c>
      <c r="F119" s="19" t="s">
        <v>1732</v>
      </c>
      <c r="G119" s="44" t="str">
        <f t="shared" si="11"/>
        <v>Wrangler</v>
      </c>
      <c r="H119" s="6" t="s">
        <v>1858</v>
      </c>
      <c r="I119" s="51" t="str">
        <f t="shared" si="12"/>
        <v>Western felszerelés</v>
      </c>
      <c r="J119" s="19" t="s">
        <v>3008</v>
      </c>
      <c r="K119" s="51" t="str">
        <f t="shared" si="13"/>
        <v>Western lovasruházat</v>
      </c>
      <c r="L119" s="19" t="s">
        <v>2532</v>
      </c>
      <c r="M119" s="51" t="str">
        <f t="shared" si="17"/>
        <v>Farmer nadrágok</v>
      </c>
      <c r="N119" s="39" t="s">
        <v>2622</v>
      </c>
      <c r="O119" s="51" t="str">
        <f t="shared" si="15"/>
        <v/>
      </c>
      <c r="P119" s="39"/>
      <c r="Q119" s="37"/>
      <c r="R119" s="19" t="s">
        <v>1998</v>
      </c>
      <c r="S119" s="19">
        <v>105.9</v>
      </c>
      <c r="T119" s="65" t="s">
        <v>1931</v>
      </c>
      <c r="U119" s="37">
        <v>0.5</v>
      </c>
      <c r="V119" s="41">
        <v>0</v>
      </c>
      <c r="W119" s="44" t="str">
        <f>IFERROR(
    IF(ISNUMBER(MATCH(TRIM(CLEAN(SUBSTITUTE(SUBSTITUTE(X119, CHAR(13), ""), CHAR(10), " "))), sizeList!A:A, 0)),
        INDEX(sizeList!B:B, MATCH(TRIM(CLEAN(SUBSTITUTE(SUBSTITUTE(X119, CHAR(13), ""), CHAR(10), " "))), sizeList!A:A, 0)),
        IF(ISNUMBER(MATCH(X119, sizeList!A:A, 0)),
            INDEX(sizeList!B:B, MATCH(X119, sizeList!A:A, 0)),
            IF(ISNUMBER(MATCH(TRIM(CLEAN(SUBSTITUTE(SUBSTITUTE(X119, CHAR(13), ""), CHAR(10), " "))), sizeList!B:B, 0)),
                INDEX(sizeList!B:B, MATCH(TRIM(CLEAN(SUBSTITUTE(SUBSTITUTE(X119, CHAR(13), ""), CHAR(10), " "))), sizeList!B:B, 0)),
                IF(ISNUMBER(MATCH(X119, sizeList!B:B, 0)),
                    INDEX(sizeList!B:B, MATCH(X119, sizeList!B:B, 0)),
                    "")
            )
        )
    ),
    ""
)</f>
        <v>30-34</v>
      </c>
      <c r="X119" s="6" t="s">
        <v>2914</v>
      </c>
      <c r="Y119" s="6" t="s">
        <v>44</v>
      </c>
      <c r="Z119" s="44" t="str">
        <f t="shared" si="16"/>
        <v>BLUE</v>
      </c>
      <c r="AA119" s="44" t="str">
        <f>IFERROR(
    IF(ISNUMBER(MATCH(TRIM(CLEAN(SUBSTITUTE(SUBSTITUTE(Y119, CHAR(13), ""), CHAR(10), " "))), colorList!A:A, 0)),
        INDEX(colorList!B:B, MATCH(TRIM(CLEAN(SUBSTITUTE(SUBSTITUTE(Y119, CHAR(13), ""), CHAR(10), " "))), colorList!A:A, 0)),
        IF(ISNUMBER(MATCH(Y119, colorList!A:A, 0)),
            INDEX(colorList!B:B, MATCH(Y119, colorList!A:A, 0)),
            IF(ISNUMBER(MATCH(TRIM(CLEAN(SUBSTITUTE(SUBSTITUTE(Y119, CHAR(13), ""), CHAR(10), " "))), colorList!B:B, 0)),
                INDEX(colorList!B:B, MATCH(TRIM(CLEAN(SUBSTITUTE(SUBSTITUTE(Y119, CHAR(13), ""), CHAR(10), " "))), colorList!B:B, 0)),
                IF(ISNUMBER(MATCH(Y119, colorList!B:B, 0)),
                    INDEX(colorList!B:B, MATCH(Y119, colorList!B:B, 0)),
                    "")
            )
        )
    ),
    ""
)</f>
        <v>kék</v>
      </c>
      <c r="AB119" s="44" t="str">
        <f>IF(Y119="", "", IFERROR(VLOOKUP(Y119, colorList!A:B,2,FALSE),""))</f>
        <v>kék</v>
      </c>
      <c r="AC119" s="6"/>
    </row>
    <row r="120" spans="1:29" ht="60" customHeight="1" x14ac:dyDescent="0.3">
      <c r="A120" s="19" t="s">
        <v>1590</v>
      </c>
      <c r="B120" s="19" t="s">
        <v>1590</v>
      </c>
      <c r="C120" s="44" t="str">
        <f t="shared" si="9"/>
        <v>Wranngler skinny női strech farmer</v>
      </c>
      <c r="D120" s="6" t="s">
        <v>2627</v>
      </c>
      <c r="E120" s="44" t="str">
        <f t="shared" si="10"/>
        <v>WOMEN'S SKINNY JEANS AUTHENTIC BLUE STRETCH</v>
      </c>
      <c r="F120" s="19" t="s">
        <v>1732</v>
      </c>
      <c r="G120" s="44" t="str">
        <f t="shared" si="11"/>
        <v>Wrangler</v>
      </c>
      <c r="H120" s="6" t="s">
        <v>1858</v>
      </c>
      <c r="I120" s="51" t="str">
        <f t="shared" si="12"/>
        <v>Western felszerelés</v>
      </c>
      <c r="J120" s="19" t="s">
        <v>3008</v>
      </c>
      <c r="K120" s="51" t="str">
        <f t="shared" si="13"/>
        <v>Western lovasruházat</v>
      </c>
      <c r="L120" s="19" t="s">
        <v>2532</v>
      </c>
      <c r="M120" s="51" t="str">
        <f t="shared" si="17"/>
        <v>Farmer nadrágok</v>
      </c>
      <c r="N120" s="39" t="s">
        <v>2622</v>
      </c>
      <c r="O120" s="51" t="str">
        <f t="shared" si="15"/>
        <v/>
      </c>
      <c r="P120" s="39"/>
      <c r="Q120" s="37"/>
      <c r="R120" s="19" t="s">
        <v>1999</v>
      </c>
      <c r="S120" s="19">
        <v>105.9</v>
      </c>
      <c r="T120" s="65" t="s">
        <v>1931</v>
      </c>
      <c r="U120" s="37">
        <v>0.5</v>
      </c>
      <c r="V120" s="41">
        <v>0</v>
      </c>
      <c r="W120" s="44" t="str">
        <f>IFERROR(
    IF(ISNUMBER(MATCH(TRIM(CLEAN(SUBSTITUTE(SUBSTITUTE(X120, CHAR(13), ""), CHAR(10), " "))), sizeList!A:A, 0)),
        INDEX(sizeList!B:B, MATCH(TRIM(CLEAN(SUBSTITUTE(SUBSTITUTE(X120, CHAR(13), ""), CHAR(10), " "))), sizeList!A:A, 0)),
        IF(ISNUMBER(MATCH(X120, sizeList!A:A, 0)),
            INDEX(sizeList!B:B, MATCH(X120, sizeList!A:A, 0)),
            IF(ISNUMBER(MATCH(TRIM(CLEAN(SUBSTITUTE(SUBSTITUTE(X120, CHAR(13), ""), CHAR(10), " "))), sizeList!B:B, 0)),
                INDEX(sizeList!B:B, MATCH(TRIM(CLEAN(SUBSTITUTE(SUBSTITUTE(X120, CHAR(13), ""), CHAR(10), " "))), sizeList!B:B, 0)),
                IF(ISNUMBER(MATCH(X120, sizeList!B:B, 0)),
                    INDEX(sizeList!B:B, MATCH(X120, sizeList!B:B, 0)),
                    "")
            )
        )
    ),
    ""
)</f>
        <v>31-32</v>
      </c>
      <c r="X120" s="6" t="s">
        <v>2916</v>
      </c>
      <c r="Y120" s="6" t="s">
        <v>44</v>
      </c>
      <c r="Z120" s="44" t="str">
        <f t="shared" si="16"/>
        <v>BLUE</v>
      </c>
      <c r="AA120" s="44" t="str">
        <f>IFERROR(
    IF(ISNUMBER(MATCH(TRIM(CLEAN(SUBSTITUTE(SUBSTITUTE(Y120, CHAR(13), ""), CHAR(10), " "))), colorList!A:A, 0)),
        INDEX(colorList!B:B, MATCH(TRIM(CLEAN(SUBSTITUTE(SUBSTITUTE(Y120, CHAR(13), ""), CHAR(10), " "))), colorList!A:A, 0)),
        IF(ISNUMBER(MATCH(Y120, colorList!A:A, 0)),
            INDEX(colorList!B:B, MATCH(Y120, colorList!A:A, 0)),
            IF(ISNUMBER(MATCH(TRIM(CLEAN(SUBSTITUTE(SUBSTITUTE(Y120, CHAR(13), ""), CHAR(10), " "))), colorList!B:B, 0)),
                INDEX(colorList!B:B, MATCH(TRIM(CLEAN(SUBSTITUTE(SUBSTITUTE(Y120, CHAR(13), ""), CHAR(10), " "))), colorList!B:B, 0)),
                IF(ISNUMBER(MATCH(Y120, colorList!B:B, 0)),
                    INDEX(colorList!B:B, MATCH(Y120, colorList!B:B, 0)),
                    "")
            )
        )
    ),
    ""
)</f>
        <v>kék</v>
      </c>
      <c r="AB120" s="44" t="str">
        <f>IF(Y120="", "", IFERROR(VLOOKUP(Y120, colorList!A:B,2,FALSE),""))</f>
        <v>kék</v>
      </c>
      <c r="AC120" s="6"/>
    </row>
    <row r="121" spans="1:29" ht="60" customHeight="1" x14ac:dyDescent="0.3">
      <c r="A121" s="19" t="s">
        <v>1590</v>
      </c>
      <c r="B121" s="19" t="s">
        <v>1590</v>
      </c>
      <c r="C121" s="44" t="str">
        <f t="shared" si="9"/>
        <v>Wranngler skinny női strech farmer</v>
      </c>
      <c r="D121" s="6" t="s">
        <v>2627</v>
      </c>
      <c r="E121" s="44" t="str">
        <f t="shared" si="10"/>
        <v>WOMEN'S SKINNY JEANS AUTHENTIC BLUE STRETCH</v>
      </c>
      <c r="F121" s="19" t="s">
        <v>1732</v>
      </c>
      <c r="G121" s="44" t="str">
        <f t="shared" si="11"/>
        <v>Wrangler</v>
      </c>
      <c r="H121" s="6" t="s">
        <v>1858</v>
      </c>
      <c r="I121" s="51" t="str">
        <f t="shared" si="12"/>
        <v>Western felszerelés</v>
      </c>
      <c r="J121" s="19" t="s">
        <v>3008</v>
      </c>
      <c r="K121" s="51" t="str">
        <f t="shared" si="13"/>
        <v>Western lovasruházat</v>
      </c>
      <c r="L121" s="19" t="s">
        <v>2532</v>
      </c>
      <c r="M121" s="51" t="str">
        <f t="shared" si="17"/>
        <v>Farmer nadrágok</v>
      </c>
      <c r="N121" s="39" t="s">
        <v>2622</v>
      </c>
      <c r="O121" s="51" t="str">
        <f t="shared" si="15"/>
        <v/>
      </c>
      <c r="P121" s="39"/>
      <c r="Q121" s="37"/>
      <c r="R121" s="19" t="s">
        <v>2000</v>
      </c>
      <c r="S121" s="19">
        <v>105.9</v>
      </c>
      <c r="T121" s="65" t="s">
        <v>1931</v>
      </c>
      <c r="U121" s="37">
        <v>0.5</v>
      </c>
      <c r="V121" s="41">
        <v>0</v>
      </c>
      <c r="W121" s="44" t="str">
        <f>IFERROR(
    IF(ISNUMBER(MATCH(TRIM(CLEAN(SUBSTITUTE(SUBSTITUTE(X121, CHAR(13), ""), CHAR(10), " "))), sizeList!A:A, 0)),
        INDEX(sizeList!B:B, MATCH(TRIM(CLEAN(SUBSTITUTE(SUBSTITUTE(X121, CHAR(13), ""), CHAR(10), " "))), sizeList!A:A, 0)),
        IF(ISNUMBER(MATCH(X121, sizeList!A:A, 0)),
            INDEX(sizeList!B:B, MATCH(X121, sizeList!A:A, 0)),
            IF(ISNUMBER(MATCH(TRIM(CLEAN(SUBSTITUTE(SUBSTITUTE(X121, CHAR(13), ""), CHAR(10), " "))), sizeList!B:B, 0)),
                INDEX(sizeList!B:B, MATCH(TRIM(CLEAN(SUBSTITUTE(SUBSTITUTE(X121, CHAR(13), ""), CHAR(10), " "))), sizeList!B:B, 0)),
                IF(ISNUMBER(MATCH(X121, sizeList!B:B, 0)),
                    INDEX(sizeList!B:B, MATCH(X121, sizeList!B:B, 0)),
                    "")
            )
        )
    ),
    ""
)</f>
        <v>31-34</v>
      </c>
      <c r="X121" s="6" t="s">
        <v>1126</v>
      </c>
      <c r="Y121" s="6" t="s">
        <v>44</v>
      </c>
      <c r="Z121" s="44" t="str">
        <f t="shared" si="16"/>
        <v>BLUE</v>
      </c>
      <c r="AA121" s="44" t="str">
        <f>IFERROR(
    IF(ISNUMBER(MATCH(TRIM(CLEAN(SUBSTITUTE(SUBSTITUTE(Y121, CHAR(13), ""), CHAR(10), " "))), colorList!A:A, 0)),
        INDEX(colorList!B:B, MATCH(TRIM(CLEAN(SUBSTITUTE(SUBSTITUTE(Y121, CHAR(13), ""), CHAR(10), " "))), colorList!A:A, 0)),
        IF(ISNUMBER(MATCH(Y121, colorList!A:A, 0)),
            INDEX(colorList!B:B, MATCH(Y121, colorList!A:A, 0)),
            IF(ISNUMBER(MATCH(TRIM(CLEAN(SUBSTITUTE(SUBSTITUTE(Y121, CHAR(13), ""), CHAR(10), " "))), colorList!B:B, 0)),
                INDEX(colorList!B:B, MATCH(TRIM(CLEAN(SUBSTITUTE(SUBSTITUTE(Y121, CHAR(13), ""), CHAR(10), " "))), colorList!B:B, 0)),
                IF(ISNUMBER(MATCH(Y121, colorList!B:B, 0)),
                    INDEX(colorList!B:B, MATCH(Y121, colorList!B:B, 0)),
                    "")
            )
        )
    ),
    ""
)</f>
        <v>kék</v>
      </c>
      <c r="AB121" s="44" t="str">
        <f>IF(Y121="", "", IFERROR(VLOOKUP(Y121, colorList!A:B,2,FALSE),""))</f>
        <v>kék</v>
      </c>
      <c r="AC121" s="6"/>
    </row>
    <row r="122" spans="1:29" ht="60" customHeight="1" x14ac:dyDescent="0.3">
      <c r="A122" s="19" t="s">
        <v>1590</v>
      </c>
      <c r="B122" s="19" t="s">
        <v>1590</v>
      </c>
      <c r="C122" s="44" t="str">
        <f t="shared" si="9"/>
        <v>Wranngler skinny női strech farmer</v>
      </c>
      <c r="D122" s="6" t="s">
        <v>2627</v>
      </c>
      <c r="E122" s="44" t="str">
        <f t="shared" si="10"/>
        <v>WOMEN'S SKINNY JEANS AUTHENTIC BLUE STRETCH</v>
      </c>
      <c r="F122" s="19" t="s">
        <v>1732</v>
      </c>
      <c r="G122" s="44" t="str">
        <f t="shared" si="11"/>
        <v>Wrangler</v>
      </c>
      <c r="H122" s="6" t="s">
        <v>1858</v>
      </c>
      <c r="I122" s="51" t="str">
        <f t="shared" si="12"/>
        <v>Western felszerelés</v>
      </c>
      <c r="J122" s="19" t="s">
        <v>3008</v>
      </c>
      <c r="K122" s="51" t="str">
        <f t="shared" si="13"/>
        <v>Western lovasruházat</v>
      </c>
      <c r="L122" s="19" t="s">
        <v>2532</v>
      </c>
      <c r="M122" s="51" t="str">
        <f t="shared" si="17"/>
        <v>Farmer nadrágok</v>
      </c>
      <c r="N122" s="39" t="s">
        <v>2622</v>
      </c>
      <c r="O122" s="51" t="str">
        <f t="shared" si="15"/>
        <v/>
      </c>
      <c r="P122" s="39"/>
      <c r="Q122" s="37"/>
      <c r="R122" s="19" t="s">
        <v>2001</v>
      </c>
      <c r="S122" s="19">
        <v>105.9</v>
      </c>
      <c r="T122" s="65" t="s">
        <v>1931</v>
      </c>
      <c r="U122" s="37">
        <v>0.5</v>
      </c>
      <c r="V122" s="41">
        <v>0</v>
      </c>
      <c r="W122" s="44" t="str">
        <f>IFERROR(
    IF(ISNUMBER(MATCH(TRIM(CLEAN(SUBSTITUTE(SUBSTITUTE(X122, CHAR(13), ""), CHAR(10), " "))), sizeList!A:A, 0)),
        INDEX(sizeList!B:B, MATCH(TRIM(CLEAN(SUBSTITUTE(SUBSTITUTE(X122, CHAR(13), ""), CHAR(10), " "))), sizeList!A:A, 0)),
        IF(ISNUMBER(MATCH(X122, sizeList!A:A, 0)),
            INDEX(sizeList!B:B, MATCH(X122, sizeList!A:A, 0)),
            IF(ISNUMBER(MATCH(TRIM(CLEAN(SUBSTITUTE(SUBSTITUTE(X122, CHAR(13), ""), CHAR(10), " "))), sizeList!B:B, 0)),
                INDEX(sizeList!B:B, MATCH(TRIM(CLEAN(SUBSTITUTE(SUBSTITUTE(X122, CHAR(13), ""), CHAR(10), " "))), sizeList!B:B, 0)),
                IF(ISNUMBER(MATCH(X122, sizeList!B:B, 0)),
                    INDEX(sizeList!B:B, MATCH(X122, sizeList!B:B, 0)),
                    "")
            )
        )
    ),
    ""
)</f>
        <v>32-32</v>
      </c>
      <c r="X122" s="6" t="s">
        <v>2918</v>
      </c>
      <c r="Y122" s="6" t="s">
        <v>44</v>
      </c>
      <c r="Z122" s="44" t="str">
        <f t="shared" si="16"/>
        <v>BLUE</v>
      </c>
      <c r="AA122" s="44" t="str">
        <f>IFERROR(
    IF(ISNUMBER(MATCH(TRIM(CLEAN(SUBSTITUTE(SUBSTITUTE(Y122, CHAR(13), ""), CHAR(10), " "))), colorList!A:A, 0)),
        INDEX(colorList!B:B, MATCH(TRIM(CLEAN(SUBSTITUTE(SUBSTITUTE(Y122, CHAR(13), ""), CHAR(10), " "))), colorList!A:A, 0)),
        IF(ISNUMBER(MATCH(Y122, colorList!A:A, 0)),
            INDEX(colorList!B:B, MATCH(Y122, colorList!A:A, 0)),
            IF(ISNUMBER(MATCH(TRIM(CLEAN(SUBSTITUTE(SUBSTITUTE(Y122, CHAR(13), ""), CHAR(10), " "))), colorList!B:B, 0)),
                INDEX(colorList!B:B, MATCH(TRIM(CLEAN(SUBSTITUTE(SUBSTITUTE(Y122, CHAR(13), ""), CHAR(10), " "))), colorList!B:B, 0)),
                IF(ISNUMBER(MATCH(Y122, colorList!B:B, 0)),
                    INDEX(colorList!B:B, MATCH(Y122, colorList!B:B, 0)),
                    "")
            )
        )
    ),
    ""
)</f>
        <v>kék</v>
      </c>
      <c r="AB122" s="44" t="str">
        <f>IF(Y122="", "", IFERROR(VLOOKUP(Y122, colorList!A:B,2,FALSE),""))</f>
        <v>kék</v>
      </c>
      <c r="AC122" s="6"/>
    </row>
    <row r="123" spans="1:29" ht="60" customHeight="1" x14ac:dyDescent="0.3">
      <c r="A123" s="19" t="s">
        <v>1590</v>
      </c>
      <c r="B123" s="19" t="s">
        <v>1590</v>
      </c>
      <c r="C123" s="44" t="str">
        <f t="shared" si="9"/>
        <v>Wranngler skinny női strech farmer</v>
      </c>
      <c r="D123" s="6" t="s">
        <v>2627</v>
      </c>
      <c r="E123" s="44" t="str">
        <f t="shared" si="10"/>
        <v>WOMEN'S SKINNY JEANS AUTHENTIC BLUE STRETCH</v>
      </c>
      <c r="F123" s="19" t="s">
        <v>1732</v>
      </c>
      <c r="G123" s="44" t="str">
        <f t="shared" si="11"/>
        <v>Wrangler</v>
      </c>
      <c r="H123" s="6" t="s">
        <v>1858</v>
      </c>
      <c r="I123" s="51" t="str">
        <f t="shared" si="12"/>
        <v>Western felszerelés</v>
      </c>
      <c r="J123" s="19" t="s">
        <v>3008</v>
      </c>
      <c r="K123" s="51" t="str">
        <f t="shared" si="13"/>
        <v>Western lovasruházat</v>
      </c>
      <c r="L123" s="19" t="s">
        <v>2532</v>
      </c>
      <c r="M123" s="51" t="str">
        <f t="shared" si="17"/>
        <v>Farmer nadrágok</v>
      </c>
      <c r="N123" s="39" t="s">
        <v>2622</v>
      </c>
      <c r="O123" s="51" t="str">
        <f t="shared" si="15"/>
        <v/>
      </c>
      <c r="P123" s="39"/>
      <c r="Q123" s="37"/>
      <c r="R123" s="19" t="s">
        <v>2002</v>
      </c>
      <c r="S123" s="19">
        <v>105.9</v>
      </c>
      <c r="T123" s="65" t="s">
        <v>1931</v>
      </c>
      <c r="U123" s="37">
        <v>0.5</v>
      </c>
      <c r="V123" s="41">
        <v>0</v>
      </c>
      <c r="W123" s="44" t="str">
        <f>IFERROR(
    IF(ISNUMBER(MATCH(TRIM(CLEAN(SUBSTITUTE(SUBSTITUTE(X123, CHAR(13), ""), CHAR(10), " "))), sizeList!A:A, 0)),
        INDEX(sizeList!B:B, MATCH(TRIM(CLEAN(SUBSTITUTE(SUBSTITUTE(X123, CHAR(13), ""), CHAR(10), " "))), sizeList!A:A, 0)),
        IF(ISNUMBER(MATCH(X123, sizeList!A:A, 0)),
            INDEX(sizeList!B:B, MATCH(X123, sizeList!A:A, 0)),
            IF(ISNUMBER(MATCH(TRIM(CLEAN(SUBSTITUTE(SUBSTITUTE(X123, CHAR(13), ""), CHAR(10), " "))), sizeList!B:B, 0)),
                INDEX(sizeList!B:B, MATCH(TRIM(CLEAN(SUBSTITUTE(SUBSTITUTE(X123, CHAR(13), ""), CHAR(10), " "))), sizeList!B:B, 0)),
                IF(ISNUMBER(MATCH(X123, sizeList!B:B, 0)),
                    INDEX(sizeList!B:B, MATCH(X123, sizeList!B:B, 0)),
                    "")
            )
        )
    ),
    ""
)</f>
        <v>32-34</v>
      </c>
      <c r="X123" s="6" t="s">
        <v>2919</v>
      </c>
      <c r="Y123" s="6" t="s">
        <v>44</v>
      </c>
      <c r="Z123" s="44" t="str">
        <f t="shared" si="16"/>
        <v>BLUE</v>
      </c>
      <c r="AA123" s="44" t="str">
        <f>IFERROR(
    IF(ISNUMBER(MATCH(TRIM(CLEAN(SUBSTITUTE(SUBSTITUTE(Y123, CHAR(13), ""), CHAR(10), " "))), colorList!A:A, 0)),
        INDEX(colorList!B:B, MATCH(TRIM(CLEAN(SUBSTITUTE(SUBSTITUTE(Y123, CHAR(13), ""), CHAR(10), " "))), colorList!A:A, 0)),
        IF(ISNUMBER(MATCH(Y123, colorList!A:A, 0)),
            INDEX(colorList!B:B, MATCH(Y123, colorList!A:A, 0)),
            IF(ISNUMBER(MATCH(TRIM(CLEAN(SUBSTITUTE(SUBSTITUTE(Y123, CHAR(13), ""), CHAR(10), " "))), colorList!B:B, 0)),
                INDEX(colorList!B:B, MATCH(TRIM(CLEAN(SUBSTITUTE(SUBSTITUTE(Y123, CHAR(13), ""), CHAR(10), " "))), colorList!B:B, 0)),
                IF(ISNUMBER(MATCH(Y123, colorList!B:B, 0)),
                    INDEX(colorList!B:B, MATCH(Y123, colorList!B:B, 0)),
                    "")
            )
        )
    ),
    ""
)</f>
        <v>kék</v>
      </c>
      <c r="AB123" s="44" t="str">
        <f>IF(Y123="", "", IFERROR(VLOOKUP(Y123, colorList!A:B,2,FALSE),""))</f>
        <v>kék</v>
      </c>
      <c r="AC123" s="6"/>
    </row>
    <row r="124" spans="1:29" ht="60" customHeight="1" x14ac:dyDescent="0.3">
      <c r="A124" s="75" t="s">
        <v>1671</v>
      </c>
      <c r="B124" s="6" t="s">
        <v>1671</v>
      </c>
      <c r="C124" s="59" t="str">
        <f t="shared" si="9"/>
        <v>Lakota concho "láncos"</v>
      </c>
      <c r="D124" s="6" t="s">
        <v>2594</v>
      </c>
      <c r="E124" s="59" t="str">
        <f t="shared" si="10"/>
        <v>CONCHO CHAIN DESIGN</v>
      </c>
      <c r="F124" s="57" t="s">
        <v>1813</v>
      </c>
      <c r="G124" s="44" t="str">
        <f t="shared" si="11"/>
        <v>Lakota</v>
      </c>
      <c r="H124" s="57" t="s">
        <v>1857</v>
      </c>
      <c r="I124" s="62" t="str">
        <f t="shared" si="12"/>
        <v>Western felszerelés</v>
      </c>
      <c r="J124" s="19" t="s">
        <v>3008</v>
      </c>
      <c r="K124" s="51" t="str">
        <f t="shared" si="13"/>
        <v>Western lófelszerelés</v>
      </c>
      <c r="L124" s="66" t="s">
        <v>2531</v>
      </c>
      <c r="M124" s="51" t="str">
        <f>TRIM(CLEAN(SUBSTITUTE(SUBSTITUTE(N123, CHAR(13), ""), CHAR(10), " ")))</f>
        <v>Farmer nadrágok</v>
      </c>
      <c r="N124" s="36" t="s">
        <v>2582</v>
      </c>
      <c r="O124" s="44" t="str">
        <f t="shared" si="15"/>
        <v>Western nyereg tartozékok</v>
      </c>
      <c r="P124" s="39" t="s">
        <v>2614</v>
      </c>
      <c r="Q124" s="40"/>
      <c r="R124" s="66" t="s">
        <v>1671</v>
      </c>
      <c r="S124" s="57">
        <v>5.9</v>
      </c>
      <c r="T124" s="65" t="s">
        <v>1931</v>
      </c>
      <c r="U124" s="40"/>
      <c r="V124" s="41">
        <v>0</v>
      </c>
      <c r="W124" s="44" t="str">
        <f>IFERROR(
    IF(ISNUMBER(MATCH(TRIM(CLEAN(SUBSTITUTE(SUBSTITUTE(X124, CHAR(13), ""), CHAR(10), " "))), sizeList!A:A, 0)),
        INDEX(sizeList!B:B, MATCH(TRIM(CLEAN(SUBSTITUTE(SUBSTITUTE(X124, CHAR(13), ""), CHAR(10), " "))), sizeList!A:A, 0)),
        IF(ISNUMBER(MATCH(X124, sizeList!A:A, 0)),
            INDEX(sizeList!B:B, MATCH(X124, sizeList!A:A, 0)),
            IF(ISNUMBER(MATCH(TRIM(CLEAN(SUBSTITUTE(SUBSTITUTE(X124, CHAR(13), ""), CHAR(10), " "))), sizeList!B:B, 0)),
                INDEX(sizeList!B:B, MATCH(TRIM(CLEAN(SUBSTITUTE(SUBSTITUTE(X124, CHAR(13), ""), CHAR(10), " "))), sizeList!B:B, 0)),
                IF(ISNUMBER(MATCH(X124, sizeList!B:B, 0)),
                    INDEX(sizeList!B:B, MATCH(X124, sizeList!B:B, 0)),
                    "")
            )
        )
    ),
    ""
)</f>
        <v/>
      </c>
      <c r="Z124" s="44" t="str">
        <f t="shared" si="16"/>
        <v/>
      </c>
      <c r="AA124" s="44" t="str">
        <f>IFERROR(
    IF(ISNUMBER(MATCH(TRIM(CLEAN(SUBSTITUTE(SUBSTITUTE(Y124, CHAR(13), ""), CHAR(10), " "))), colorList!A:A, 0)),
        INDEX(colorList!B:B, MATCH(TRIM(CLEAN(SUBSTITUTE(SUBSTITUTE(Y124, CHAR(13), ""), CHAR(10), " "))), colorList!A:A, 0)),
        IF(ISNUMBER(MATCH(Y124, colorList!A:A, 0)),
            INDEX(colorList!B:B, MATCH(Y124, colorList!A:A, 0)),
            IF(ISNUMBER(MATCH(TRIM(CLEAN(SUBSTITUTE(SUBSTITUTE(Y124, CHAR(13), ""), CHAR(10), " "))), colorList!B:B, 0)),
                INDEX(colorList!B:B, MATCH(TRIM(CLEAN(SUBSTITUTE(SUBSTITUTE(Y124, CHAR(13), ""), CHAR(10), " "))), colorList!B:B, 0)),
                IF(ISNUMBER(MATCH(Y124, colorList!B:B, 0)),
                    INDEX(colorList!B:B, MATCH(Y124, colorList!B:B, 0)),
                    "")
            )
        )
    ),
    ""
)</f>
        <v/>
      </c>
      <c r="AB124" s="44" t="str">
        <f>IF(Y124="", "", IFERROR(VLOOKUP(Y124, colorList!A:B,2,FALSE),""))</f>
        <v/>
      </c>
      <c r="AC124" s="6"/>
    </row>
    <row r="125" spans="1:29" s="32" customFormat="1" ht="60" customHeight="1" x14ac:dyDescent="0.3">
      <c r="A125" s="75" t="s">
        <v>1670</v>
      </c>
      <c r="B125" s="6" t="s">
        <v>1670</v>
      </c>
      <c r="C125" s="59" t="str">
        <f t="shared" si="9"/>
        <v>Lakota concho csavarral</v>
      </c>
      <c r="D125" s="6" t="s">
        <v>2593</v>
      </c>
      <c r="E125" s="59" t="str">
        <f t="shared" si="10"/>
        <v>CONCHO WITH SCREW</v>
      </c>
      <c r="F125" s="57" t="s">
        <v>1812</v>
      </c>
      <c r="G125" s="44" t="str">
        <f t="shared" si="11"/>
        <v>Lakota</v>
      </c>
      <c r="H125" s="57" t="s">
        <v>1857</v>
      </c>
      <c r="I125" s="62" t="str">
        <f t="shared" si="12"/>
        <v>Western felszerelés</v>
      </c>
      <c r="J125" s="19" t="s">
        <v>3008</v>
      </c>
      <c r="K125" s="51" t="str">
        <f t="shared" si="13"/>
        <v>Western lófelszerelés</v>
      </c>
      <c r="L125" s="66" t="s">
        <v>2531</v>
      </c>
      <c r="M125" s="51" t="str">
        <f t="shared" ref="M125:M189" si="18">TRIM(CLEAN(SUBSTITUTE(SUBSTITUTE(N125, CHAR(13), ""), CHAR(10), " ")))</f>
        <v>Western nyereg és tartozékai</v>
      </c>
      <c r="N125" s="36" t="s">
        <v>2582</v>
      </c>
      <c r="O125" s="44" t="str">
        <f t="shared" si="15"/>
        <v>Western nyereg tartozékok</v>
      </c>
      <c r="P125" s="39" t="s">
        <v>2614</v>
      </c>
      <c r="Q125" s="40"/>
      <c r="R125" s="66" t="s">
        <v>2969</v>
      </c>
      <c r="S125" s="57">
        <v>6.9</v>
      </c>
      <c r="T125" s="65" t="s">
        <v>1931</v>
      </c>
      <c r="U125" s="40"/>
      <c r="V125" s="41">
        <v>0</v>
      </c>
      <c r="W125" s="44" t="str">
        <f>IFERROR(
    IF(ISNUMBER(MATCH(TRIM(CLEAN(SUBSTITUTE(SUBSTITUTE(X125, CHAR(13), ""), CHAR(10), " "))), sizeList!A:A, 0)),
        INDEX(sizeList!B:B, MATCH(TRIM(CLEAN(SUBSTITUTE(SUBSTITUTE(X125, CHAR(13), ""), CHAR(10), " "))), sizeList!A:A, 0)),
        IF(ISNUMBER(MATCH(X125, sizeList!A:A, 0)),
            INDEX(sizeList!B:B, MATCH(X125, sizeList!A:A, 0)),
            IF(ISNUMBER(MATCH(TRIM(CLEAN(SUBSTITUTE(SUBSTITUTE(X125, CHAR(13), ""), CHAR(10), " "))), sizeList!B:B, 0)),
                INDEX(sizeList!B:B, MATCH(TRIM(CLEAN(SUBSTITUTE(SUBSTITUTE(X125, CHAR(13), ""), CHAR(10), " "))), sizeList!B:B, 0)),
                IF(ISNUMBER(MATCH(X125, sizeList!B:B, 0)),
                    INDEX(sizeList!B:B, MATCH(X125, sizeList!B:B, 0)),
                    "")
            )
        )
    ),
    ""
)</f>
        <v/>
      </c>
      <c r="X125" s="6"/>
      <c r="Y125" s="6"/>
      <c r="Z125" s="44" t="str">
        <f t="shared" si="16"/>
        <v/>
      </c>
      <c r="AA125" s="44" t="str">
        <f>IFERROR(
    IF(ISNUMBER(MATCH(TRIM(CLEAN(SUBSTITUTE(SUBSTITUTE(Y125, CHAR(13), ""), CHAR(10), " "))), colorList!A:A, 0)),
        INDEX(colorList!B:B, MATCH(TRIM(CLEAN(SUBSTITUTE(SUBSTITUTE(Y125, CHAR(13), ""), CHAR(10), " "))), colorList!A:A, 0)),
        IF(ISNUMBER(MATCH(Y125, colorList!A:A, 0)),
            INDEX(colorList!B:B, MATCH(Y125, colorList!A:A, 0)),
            IF(ISNUMBER(MATCH(TRIM(CLEAN(SUBSTITUTE(SUBSTITUTE(Y125, CHAR(13), ""), CHAR(10), " "))), colorList!B:B, 0)),
                INDEX(colorList!B:B, MATCH(TRIM(CLEAN(SUBSTITUTE(SUBSTITUTE(Y125, CHAR(13), ""), CHAR(10), " "))), colorList!B:B, 0)),
                IF(ISNUMBER(MATCH(Y125, colorList!B:B, 0)),
                    INDEX(colorList!B:B, MATCH(Y125, colorList!B:B, 0)),
                    "")
            )
        )
    ),
    ""
)</f>
        <v/>
      </c>
      <c r="AB125" s="44" t="str">
        <f>IF(Y125="", "", IFERROR(VLOOKUP(Y125, colorList!A:B,2,FALSE),""))</f>
        <v/>
      </c>
    </row>
    <row r="126" spans="1:29" s="32" customFormat="1" ht="60" customHeight="1" x14ac:dyDescent="0.3">
      <c r="A126" s="75" t="s">
        <v>1669</v>
      </c>
      <c r="B126" s="6" t="s">
        <v>1669</v>
      </c>
      <c r="C126" s="59" t="str">
        <f t="shared" si="9"/>
        <v>Lakota concho csavarral</v>
      </c>
      <c r="D126" s="6" t="s">
        <v>2593</v>
      </c>
      <c r="E126" s="59" t="str">
        <f t="shared" si="10"/>
        <v>CONCHO WITH SCREWS</v>
      </c>
      <c r="F126" s="57" t="s">
        <v>1811</v>
      </c>
      <c r="G126" s="44" t="str">
        <f t="shared" si="11"/>
        <v>Lakota</v>
      </c>
      <c r="H126" s="57" t="s">
        <v>1857</v>
      </c>
      <c r="I126" s="62" t="str">
        <f t="shared" si="12"/>
        <v>Western felszerelés</v>
      </c>
      <c r="J126" s="19" t="s">
        <v>3008</v>
      </c>
      <c r="K126" s="51" t="str">
        <f t="shared" si="13"/>
        <v>Western lófelszerelés</v>
      </c>
      <c r="L126" s="66" t="s">
        <v>2531</v>
      </c>
      <c r="M126" s="51" t="str">
        <f t="shared" si="18"/>
        <v>Western nyereg és tartozékai</v>
      </c>
      <c r="N126" s="36" t="s">
        <v>2582</v>
      </c>
      <c r="O126" s="44" t="str">
        <f t="shared" si="15"/>
        <v>Western nyereg tartozékok</v>
      </c>
      <c r="P126" s="39" t="s">
        <v>2614</v>
      </c>
      <c r="Q126" s="40"/>
      <c r="R126" s="66" t="s">
        <v>2389</v>
      </c>
      <c r="S126" s="57">
        <v>6.9</v>
      </c>
      <c r="T126" s="65" t="s">
        <v>1931</v>
      </c>
      <c r="U126" s="40"/>
      <c r="V126" s="41">
        <v>0</v>
      </c>
      <c r="W126" s="44" t="str">
        <f>IFERROR(
    IF(ISNUMBER(MATCH(TRIM(CLEAN(SUBSTITUTE(SUBSTITUTE(X126, CHAR(13), ""), CHAR(10), " "))), sizeList!A:A, 0)),
        INDEX(sizeList!B:B, MATCH(TRIM(CLEAN(SUBSTITUTE(SUBSTITUTE(X126, CHAR(13), ""), CHAR(10), " "))), sizeList!A:A, 0)),
        IF(ISNUMBER(MATCH(X126, sizeList!A:A, 0)),
            INDEX(sizeList!B:B, MATCH(X126, sizeList!A:A, 0)),
            IF(ISNUMBER(MATCH(TRIM(CLEAN(SUBSTITUTE(SUBSTITUTE(X126, CHAR(13), ""), CHAR(10), " "))), sizeList!B:B, 0)),
                INDEX(sizeList!B:B, MATCH(TRIM(CLEAN(SUBSTITUTE(SUBSTITUTE(X126, CHAR(13), ""), CHAR(10), " "))), sizeList!B:B, 0)),
                IF(ISNUMBER(MATCH(X126, sizeList!B:B, 0)),
                    INDEX(sizeList!B:B, MATCH(X126, sizeList!B:B, 0)),
                    "")
            )
        )
    ),
    ""
)</f>
        <v>S</v>
      </c>
      <c r="X126" s="6" t="s">
        <v>88</v>
      </c>
      <c r="Y126" s="6"/>
      <c r="Z126" s="44" t="str">
        <f t="shared" si="16"/>
        <v/>
      </c>
      <c r="AA126" s="44" t="str">
        <f>IFERROR(
    IF(ISNUMBER(MATCH(TRIM(CLEAN(SUBSTITUTE(SUBSTITUTE(Y126, CHAR(13), ""), CHAR(10), " "))), colorList!A:A, 0)),
        INDEX(colorList!B:B, MATCH(TRIM(CLEAN(SUBSTITUTE(SUBSTITUTE(Y126, CHAR(13), ""), CHAR(10), " "))), colorList!A:A, 0)),
        IF(ISNUMBER(MATCH(Y126, colorList!A:A, 0)),
            INDEX(colorList!B:B, MATCH(Y126, colorList!A:A, 0)),
            IF(ISNUMBER(MATCH(TRIM(CLEAN(SUBSTITUTE(SUBSTITUTE(Y126, CHAR(13), ""), CHAR(10), " "))), colorList!B:B, 0)),
                INDEX(colorList!B:B, MATCH(TRIM(CLEAN(SUBSTITUTE(SUBSTITUTE(Y126, CHAR(13), ""), CHAR(10), " "))), colorList!B:B, 0)),
                IF(ISNUMBER(MATCH(Y126, colorList!B:B, 0)),
                    INDEX(colorList!B:B, MATCH(Y126, colorList!B:B, 0)),
                    "")
            )
        )
    ),
    ""
)</f>
        <v/>
      </c>
      <c r="AB126" s="44" t="str">
        <f>IF(Y126="", "", IFERROR(VLOOKUP(Y126, colorList!A:B,2,FALSE),""))</f>
        <v/>
      </c>
    </row>
    <row r="127" spans="1:29" ht="60" customHeight="1" x14ac:dyDescent="0.3">
      <c r="A127" s="75" t="s">
        <v>1669</v>
      </c>
      <c r="B127" s="6" t="s">
        <v>1669</v>
      </c>
      <c r="C127" s="59" t="str">
        <f t="shared" si="9"/>
        <v>Lakota concho csavarral</v>
      </c>
      <c r="D127" s="6" t="s">
        <v>2593</v>
      </c>
      <c r="E127" s="59" t="str">
        <f t="shared" si="10"/>
        <v>CONCHO WITH SCREWS</v>
      </c>
      <c r="F127" s="57" t="s">
        <v>1811</v>
      </c>
      <c r="G127" s="44" t="str">
        <f t="shared" si="11"/>
        <v>Lakota</v>
      </c>
      <c r="H127" s="57" t="s">
        <v>1857</v>
      </c>
      <c r="I127" s="62" t="str">
        <f t="shared" si="12"/>
        <v>Western felszerelés</v>
      </c>
      <c r="J127" s="19" t="s">
        <v>3008</v>
      </c>
      <c r="K127" s="51" t="str">
        <f t="shared" si="13"/>
        <v>Western lófelszerelés</v>
      </c>
      <c r="L127" s="66" t="s">
        <v>2531</v>
      </c>
      <c r="M127" s="51" t="str">
        <f t="shared" si="18"/>
        <v>Western nyereg és tartozékai</v>
      </c>
      <c r="N127" s="36" t="s">
        <v>2582</v>
      </c>
      <c r="O127" s="44" t="str">
        <f t="shared" si="15"/>
        <v>Western nyereg tartozékok</v>
      </c>
      <c r="P127" s="39" t="s">
        <v>2614</v>
      </c>
      <c r="Q127" s="40"/>
      <c r="R127" s="66" t="s">
        <v>2390</v>
      </c>
      <c r="S127" s="57">
        <v>6.9</v>
      </c>
      <c r="T127" s="65" t="s">
        <v>1931</v>
      </c>
      <c r="U127" s="40"/>
      <c r="V127" s="41">
        <v>0</v>
      </c>
      <c r="W127" s="44" t="str">
        <f>IFERROR(
    IF(ISNUMBER(MATCH(TRIM(CLEAN(SUBSTITUTE(SUBSTITUTE(X127, CHAR(13), ""), CHAR(10), " "))), sizeList!A:A, 0)),
        INDEX(sizeList!B:B, MATCH(TRIM(CLEAN(SUBSTITUTE(SUBSTITUTE(X127, CHAR(13), ""), CHAR(10), " "))), sizeList!A:A, 0)),
        IF(ISNUMBER(MATCH(X127, sizeList!A:A, 0)),
            INDEX(sizeList!B:B, MATCH(X127, sizeList!A:A, 0)),
            IF(ISNUMBER(MATCH(TRIM(CLEAN(SUBSTITUTE(SUBSTITUTE(X127, CHAR(13), ""), CHAR(10), " "))), sizeList!B:B, 0)),
                INDEX(sizeList!B:B, MATCH(TRIM(CLEAN(SUBSTITUTE(SUBSTITUTE(X127, CHAR(13), ""), CHAR(10), " "))), sizeList!B:B, 0)),
                IF(ISNUMBER(MATCH(X127, sizeList!B:B, 0)),
                    INDEX(sizeList!B:B, MATCH(X127, sizeList!B:B, 0)),
                    "")
            )
        )
    ),
    ""
)</f>
        <v>M</v>
      </c>
      <c r="X127" s="6" t="s">
        <v>89</v>
      </c>
      <c r="Z127" s="44" t="str">
        <f t="shared" si="16"/>
        <v/>
      </c>
      <c r="AA127" s="44" t="str">
        <f>IFERROR(
    IF(ISNUMBER(MATCH(TRIM(CLEAN(SUBSTITUTE(SUBSTITUTE(Y127, CHAR(13), ""), CHAR(10), " "))), colorList!A:A, 0)),
        INDEX(colorList!B:B, MATCH(TRIM(CLEAN(SUBSTITUTE(SUBSTITUTE(Y127, CHAR(13), ""), CHAR(10), " "))), colorList!A:A, 0)),
        IF(ISNUMBER(MATCH(Y127, colorList!A:A, 0)),
            INDEX(colorList!B:B, MATCH(Y127, colorList!A:A, 0)),
            IF(ISNUMBER(MATCH(TRIM(CLEAN(SUBSTITUTE(SUBSTITUTE(Y127, CHAR(13), ""), CHAR(10), " "))), colorList!B:B, 0)),
                INDEX(colorList!B:B, MATCH(TRIM(CLEAN(SUBSTITUTE(SUBSTITUTE(Y127, CHAR(13), ""), CHAR(10), " "))), colorList!B:B, 0)),
                IF(ISNUMBER(MATCH(Y127, colorList!B:B, 0)),
                    INDEX(colorList!B:B, MATCH(Y127, colorList!B:B, 0)),
                    "")
            )
        )
    ),
    ""
)</f>
        <v/>
      </c>
      <c r="AB127" s="44" t="str">
        <f>IF(Y127="", "", IFERROR(VLOOKUP(Y127, colorList!A:B,2,FALSE),""))</f>
        <v/>
      </c>
      <c r="AC127" s="6"/>
    </row>
    <row r="128" spans="1:29" s="32" customFormat="1" ht="60" customHeight="1" x14ac:dyDescent="0.3">
      <c r="A128" s="75" t="s">
        <v>1686</v>
      </c>
      <c r="B128" s="6" t="s">
        <v>1686</v>
      </c>
      <c r="C128" s="59" t="str">
        <f t="shared" si="9"/>
        <v>Pool's western kengyel lakat nagy</v>
      </c>
      <c r="D128" s="6" t="s">
        <v>1922</v>
      </c>
      <c r="E128" s="59" t="str">
        <f t="shared" si="10"/>
        <v>WESTERN FENDER CLOSURE SIZE BIG</v>
      </c>
      <c r="F128" s="57" t="s">
        <v>1828</v>
      </c>
      <c r="G128" s="44" t="str">
        <f t="shared" si="11"/>
        <v>Pool's</v>
      </c>
      <c r="H128" s="57" t="s">
        <v>1856</v>
      </c>
      <c r="I128" s="62" t="str">
        <f t="shared" si="12"/>
        <v>Western felszerelés</v>
      </c>
      <c r="J128" s="19" t="s">
        <v>3008</v>
      </c>
      <c r="K128" s="51" t="str">
        <f t="shared" si="13"/>
        <v>Western lófelszerelés</v>
      </c>
      <c r="L128" s="66" t="s">
        <v>2531</v>
      </c>
      <c r="M128" s="51" t="str">
        <f t="shared" si="18"/>
        <v>Western nyereg és tartozékai</v>
      </c>
      <c r="N128" s="36" t="s">
        <v>2582</v>
      </c>
      <c r="O128" s="44" t="str">
        <f t="shared" si="15"/>
        <v>Western nyereg tartozékok</v>
      </c>
      <c r="P128" s="39" t="s">
        <v>2614</v>
      </c>
      <c r="Q128" s="40"/>
      <c r="R128" s="66" t="s">
        <v>1686</v>
      </c>
      <c r="S128" s="57">
        <v>217.5</v>
      </c>
      <c r="T128" s="65" t="s">
        <v>1931</v>
      </c>
      <c r="U128" s="63"/>
      <c r="V128" s="41">
        <v>0</v>
      </c>
      <c r="W128" s="44" t="str">
        <f>IFERROR(
    IF(ISNUMBER(MATCH(TRIM(CLEAN(SUBSTITUTE(SUBSTITUTE(X128, CHAR(13), ""), CHAR(10), " "))), sizeList!A:A, 0)),
        INDEX(sizeList!B:B, MATCH(TRIM(CLEAN(SUBSTITUTE(SUBSTITUTE(X128, CHAR(13), ""), CHAR(10), " "))), sizeList!A:A, 0)),
        IF(ISNUMBER(MATCH(X128, sizeList!A:A, 0)),
            INDEX(sizeList!B:B, MATCH(X128, sizeList!A:A, 0)),
            IF(ISNUMBER(MATCH(TRIM(CLEAN(SUBSTITUTE(SUBSTITUTE(X128, CHAR(13), ""), CHAR(10), " "))), sizeList!B:B, 0)),
                INDEX(sizeList!B:B, MATCH(TRIM(CLEAN(SUBSTITUTE(SUBSTITUTE(X128, CHAR(13), ""), CHAR(10), " "))), sizeList!B:B, 0)),
                IF(ISNUMBER(MATCH(X128, sizeList!B:B, 0)),
                    INDEX(sizeList!B:B, MATCH(X128, sizeList!B:B, 0)),
                    "")
            )
        )
    ),
    ""
)</f>
        <v/>
      </c>
      <c r="X128" s="6"/>
      <c r="Y128" s="6"/>
      <c r="Z128" s="44" t="str">
        <f t="shared" si="16"/>
        <v/>
      </c>
      <c r="AA128" s="44" t="str">
        <f>IFERROR(
    IF(ISNUMBER(MATCH(TRIM(CLEAN(SUBSTITUTE(SUBSTITUTE(Y128, CHAR(13), ""), CHAR(10), " "))), colorList!A:A, 0)),
        INDEX(colorList!B:B, MATCH(TRIM(CLEAN(SUBSTITUTE(SUBSTITUTE(Y128, CHAR(13), ""), CHAR(10), " "))), colorList!A:A, 0)),
        IF(ISNUMBER(MATCH(Y128, colorList!A:A, 0)),
            INDEX(colorList!B:B, MATCH(Y128, colorList!A:A, 0)),
            IF(ISNUMBER(MATCH(TRIM(CLEAN(SUBSTITUTE(SUBSTITUTE(Y128, CHAR(13), ""), CHAR(10), " "))), colorList!B:B, 0)),
                INDEX(colorList!B:B, MATCH(TRIM(CLEAN(SUBSTITUTE(SUBSTITUTE(Y128, CHAR(13), ""), CHAR(10), " "))), colorList!B:B, 0)),
                IF(ISNUMBER(MATCH(Y128, colorList!B:B, 0)),
                    INDEX(colorList!B:B, MATCH(Y128, colorList!B:B, 0)),
                    "")
            )
        )
    ),
    ""
)</f>
        <v/>
      </c>
      <c r="AB128" s="44" t="str">
        <f>IF(Y128="", "", IFERROR(VLOOKUP(Y128, colorList!A:B,2,FALSE),""))</f>
        <v/>
      </c>
    </row>
    <row r="129" spans="1:29" ht="60" customHeight="1" x14ac:dyDescent="0.3">
      <c r="A129" s="75" t="s">
        <v>1685</v>
      </c>
      <c r="B129" s="6" t="s">
        <v>1685</v>
      </c>
      <c r="C129" s="59" t="str">
        <f t="shared" si="9"/>
        <v>Pool's western kengyel lakat kicsi</v>
      </c>
      <c r="D129" s="6" t="s">
        <v>1921</v>
      </c>
      <c r="E129" s="59" t="str">
        <f t="shared" si="10"/>
        <v>WESTERN FENDER CLOSURE SIZE SMALL</v>
      </c>
      <c r="F129" s="57" t="s">
        <v>1827</v>
      </c>
      <c r="G129" s="44" t="str">
        <f t="shared" si="11"/>
        <v>Pool's</v>
      </c>
      <c r="H129" s="57" t="s">
        <v>1856</v>
      </c>
      <c r="I129" s="62" t="str">
        <f t="shared" si="12"/>
        <v>Western felszerelés</v>
      </c>
      <c r="J129" s="19" t="s">
        <v>3008</v>
      </c>
      <c r="K129" s="51" t="str">
        <f t="shared" si="13"/>
        <v>Western lófelszerelés</v>
      </c>
      <c r="L129" s="66" t="s">
        <v>2531</v>
      </c>
      <c r="M129" s="51" t="str">
        <f t="shared" si="18"/>
        <v>Western nyereg és tartozékai</v>
      </c>
      <c r="N129" s="36" t="s">
        <v>2582</v>
      </c>
      <c r="O129" s="44" t="str">
        <f t="shared" si="15"/>
        <v>Western nyereg tartozékok</v>
      </c>
      <c r="P129" s="39" t="s">
        <v>2614</v>
      </c>
      <c r="Q129" s="40"/>
      <c r="R129" s="66" t="s">
        <v>1685</v>
      </c>
      <c r="S129" s="57">
        <v>217.5</v>
      </c>
      <c r="T129" s="65" t="s">
        <v>1931</v>
      </c>
      <c r="U129" s="63"/>
      <c r="V129" s="41">
        <v>0</v>
      </c>
      <c r="W129" s="44" t="str">
        <f>IFERROR(
    IF(ISNUMBER(MATCH(TRIM(CLEAN(SUBSTITUTE(SUBSTITUTE(X129, CHAR(13), ""), CHAR(10), " "))), sizeList!A:A, 0)),
        INDEX(sizeList!B:B, MATCH(TRIM(CLEAN(SUBSTITUTE(SUBSTITUTE(X129, CHAR(13), ""), CHAR(10), " "))), sizeList!A:A, 0)),
        IF(ISNUMBER(MATCH(X129, sizeList!A:A, 0)),
            INDEX(sizeList!B:B, MATCH(X129, sizeList!A:A, 0)),
            IF(ISNUMBER(MATCH(TRIM(CLEAN(SUBSTITUTE(SUBSTITUTE(X129, CHAR(13), ""), CHAR(10), " "))), sizeList!B:B, 0)),
                INDEX(sizeList!B:B, MATCH(TRIM(CLEAN(SUBSTITUTE(SUBSTITUTE(X129, CHAR(13), ""), CHAR(10), " "))), sizeList!B:B, 0)),
                IF(ISNUMBER(MATCH(X129, sizeList!B:B, 0)),
                    INDEX(sizeList!B:B, MATCH(X129, sizeList!B:B, 0)),
                    "")
            )
        )
    ),
    ""
)</f>
        <v/>
      </c>
      <c r="Z129" s="44" t="str">
        <f t="shared" si="16"/>
        <v/>
      </c>
      <c r="AA129" s="44" t="str">
        <f>IFERROR(
    IF(ISNUMBER(MATCH(TRIM(CLEAN(SUBSTITUTE(SUBSTITUTE(Y129, CHAR(13), ""), CHAR(10), " "))), colorList!A:A, 0)),
        INDEX(colorList!B:B, MATCH(TRIM(CLEAN(SUBSTITUTE(SUBSTITUTE(Y129, CHAR(13), ""), CHAR(10), " "))), colorList!A:A, 0)),
        IF(ISNUMBER(MATCH(Y129, colorList!A:A, 0)),
            INDEX(colorList!B:B, MATCH(Y129, colorList!A:A, 0)),
            IF(ISNUMBER(MATCH(TRIM(CLEAN(SUBSTITUTE(SUBSTITUTE(Y129, CHAR(13), ""), CHAR(10), " "))), colorList!B:B, 0)),
                INDEX(colorList!B:B, MATCH(TRIM(CLEAN(SUBSTITUTE(SUBSTITUTE(Y129, CHAR(13), ""), CHAR(10), " "))), colorList!B:B, 0)),
                IF(ISNUMBER(MATCH(Y129, colorList!B:B, 0)),
                    INDEX(colorList!B:B, MATCH(Y129, colorList!B:B, 0)),
                    "")
            )
        )
    ),
    ""
)</f>
        <v/>
      </c>
      <c r="AB129" s="44" t="str">
        <f>IF(Y129="", "", IFERROR(VLOOKUP(Y129, colorList!A:B,2,FALSE),""))</f>
        <v/>
      </c>
      <c r="AC129" s="6"/>
    </row>
    <row r="130" spans="1:29" ht="60" customHeight="1" x14ac:dyDescent="0.3">
      <c r="A130" s="75" t="s">
        <v>1675</v>
      </c>
      <c r="B130" s="81" t="s">
        <v>2864</v>
      </c>
      <c r="C130" s="59" t="str">
        <f t="shared" ref="C130:C193" si="19">TRIM(CLEAN(SUBSTITUTE(SUBSTITUTE(D130, CHAR(13), ""), CHAR(10), " ")))</f>
        <v>Lakota nejlon Tie Strap</v>
      </c>
      <c r="D130" s="6" t="s">
        <v>2597</v>
      </c>
      <c r="E130" s="59" t="str">
        <f t="shared" ref="E130:E193" si="20">TRIM(CLEAN(SUBSTITUTE(SUBSTITUTE(F130, CHAR(13), ""), CHAR(10), " ")))</f>
        <v>WESTERN SADDLE LONG NYLON TIE STRAP</v>
      </c>
      <c r="F130" s="57" t="s">
        <v>1817</v>
      </c>
      <c r="G130" s="44" t="str">
        <f t="shared" ref="G130:G193" si="21">TRIM(CLEAN(SUBSTITUTE(SUBSTITUTE(H130, CHAR(13), ""), CHAR(10), " ")))</f>
        <v>Lakota</v>
      </c>
      <c r="H130" s="57" t="s">
        <v>1857</v>
      </c>
      <c r="I130" s="62" t="str">
        <f t="shared" ref="I130:I193" si="22">TRIM(CLEAN(SUBSTITUTE(SUBSTITUTE(J130, CHAR(13), ""), CHAR(10), " ")))</f>
        <v>Western felszerelés</v>
      </c>
      <c r="J130" s="19" t="s">
        <v>3008</v>
      </c>
      <c r="K130" s="51" t="str">
        <f t="shared" ref="K130:K193" si="23">TRIM(CLEAN(SUBSTITUTE(SUBSTITUTE(L130, CHAR(13), ""), CHAR(10), " ")))</f>
        <v>Western lófelszerelés</v>
      </c>
      <c r="L130" s="66" t="s">
        <v>2531</v>
      </c>
      <c r="M130" s="51" t="str">
        <f t="shared" si="18"/>
        <v>Western nyereg és tartozékai</v>
      </c>
      <c r="N130" s="36" t="s">
        <v>2582</v>
      </c>
      <c r="O130" s="44" t="str">
        <f t="shared" ref="O130:O193" si="24">TRIM(CLEAN(SUBSTITUTE(SUBSTITUTE(P130, CHAR(13), ""), CHAR(10), " ")))</f>
        <v>Western nyereg tartozékok</v>
      </c>
      <c r="P130" s="39" t="s">
        <v>2614</v>
      </c>
      <c r="Q130" s="40"/>
      <c r="R130" s="66" t="s">
        <v>2396</v>
      </c>
      <c r="S130" s="57">
        <v>13.5</v>
      </c>
      <c r="T130" s="65" t="s">
        <v>1931</v>
      </c>
      <c r="U130" s="40">
        <v>0.3</v>
      </c>
      <c r="V130" s="41">
        <v>0</v>
      </c>
      <c r="W130" s="44" t="str">
        <f>IFERROR(
    IF(ISNUMBER(MATCH(TRIM(CLEAN(SUBSTITUTE(SUBSTITUTE(X130, CHAR(13), ""), CHAR(10), " "))), sizeList!A:A, 0)),
        INDEX(sizeList!B:B, MATCH(TRIM(CLEAN(SUBSTITUTE(SUBSTITUTE(X130, CHAR(13), ""), CHAR(10), " "))), sizeList!A:A, 0)),
        IF(ISNUMBER(MATCH(X130, sizeList!A:A, 0)),
            INDEX(sizeList!B:B, MATCH(X130, sizeList!A:A, 0)),
            IF(ISNUMBER(MATCH(TRIM(CLEAN(SUBSTITUTE(SUBSTITUTE(X130, CHAR(13), ""), CHAR(10), " "))), sizeList!B:B, 0)),
                INDEX(sizeList!B:B, MATCH(TRIM(CLEAN(SUBSTITUTE(SUBSTITUTE(X130, CHAR(13), ""), CHAR(10), " "))), sizeList!B:B, 0)),
                IF(ISNUMBER(MATCH(X130, sizeList!B:B, 0)),
                    INDEX(sizeList!B:B, MATCH(X130, sizeList!B:B, 0)),
                    "")
            )
        )
    ),
    ""
)</f>
        <v/>
      </c>
      <c r="Y130" s="6" t="s">
        <v>619</v>
      </c>
      <c r="Z130" s="44" t="str">
        <f t="shared" ref="Z130:Z193" si="25">TRIM(CLEAN(SUBSTITUTE(SUBSTITUTE(Y130, CHAR(13), ""), CHAR(10), " ")))</f>
        <v>BROWN</v>
      </c>
      <c r="AA130" s="44" t="str">
        <f>IFERROR(
    IF(ISNUMBER(MATCH(TRIM(CLEAN(SUBSTITUTE(SUBSTITUTE(Y130, CHAR(13), ""), CHAR(10), " "))), colorList!A:A, 0)),
        INDEX(colorList!B:B, MATCH(TRIM(CLEAN(SUBSTITUTE(SUBSTITUTE(Y130, CHAR(13), ""), CHAR(10), " "))), colorList!A:A, 0)),
        IF(ISNUMBER(MATCH(Y130, colorList!A:A, 0)),
            INDEX(colorList!B:B, MATCH(Y130, colorList!A:A, 0)),
            IF(ISNUMBER(MATCH(TRIM(CLEAN(SUBSTITUTE(SUBSTITUTE(Y130, CHAR(13), ""), CHAR(10), " "))), colorList!B:B, 0)),
                INDEX(colorList!B:B, MATCH(TRIM(CLEAN(SUBSTITUTE(SUBSTITUTE(Y130, CHAR(13), ""), CHAR(10), " "))), colorList!B:B, 0)),
                IF(ISNUMBER(MATCH(Y130, colorList!B:B, 0)),
                    INDEX(colorList!B:B, MATCH(Y130, colorList!B:B, 0)),
                    "")
            )
        )
    ),
    ""
)</f>
        <v>barna</v>
      </c>
      <c r="AB130" s="44" t="str">
        <f>IF(Y130="", "", IFERROR(VLOOKUP(Y130, colorList!A:B,2,FALSE),""))</f>
        <v>barna</v>
      </c>
      <c r="AC130" s="6"/>
    </row>
    <row r="131" spans="1:29" ht="60" customHeight="1" x14ac:dyDescent="0.3">
      <c r="A131" s="75" t="s">
        <v>1675</v>
      </c>
      <c r="B131" s="81" t="s">
        <v>2863</v>
      </c>
      <c r="C131" s="59" t="str">
        <f t="shared" si="19"/>
        <v>Lakota nejlon Tie Strap</v>
      </c>
      <c r="D131" s="6" t="s">
        <v>2597</v>
      </c>
      <c r="E131" s="59" t="str">
        <f t="shared" si="20"/>
        <v>WESTERN SADDLE LONG NYLON TIE STRAP</v>
      </c>
      <c r="F131" s="57" t="s">
        <v>1817</v>
      </c>
      <c r="G131" s="44" t="str">
        <f t="shared" si="21"/>
        <v>Lakota</v>
      </c>
      <c r="H131" s="57" t="s">
        <v>1857</v>
      </c>
      <c r="I131" s="62" t="str">
        <f t="shared" si="22"/>
        <v>Western felszerelés</v>
      </c>
      <c r="J131" s="19" t="s">
        <v>3008</v>
      </c>
      <c r="K131" s="51" t="str">
        <f t="shared" si="23"/>
        <v>Western lófelszerelés</v>
      </c>
      <c r="L131" s="66" t="s">
        <v>2531</v>
      </c>
      <c r="M131" s="51" t="str">
        <f t="shared" si="18"/>
        <v>Western nyereg és tartozékai</v>
      </c>
      <c r="N131" s="36" t="s">
        <v>2582</v>
      </c>
      <c r="O131" s="44" t="str">
        <f t="shared" si="24"/>
        <v>Western nyereg tartozékok</v>
      </c>
      <c r="P131" s="39" t="s">
        <v>2614</v>
      </c>
      <c r="Q131" s="40"/>
      <c r="R131" s="66" t="s">
        <v>2395</v>
      </c>
      <c r="S131" s="57">
        <v>13.5</v>
      </c>
      <c r="T131" s="65" t="s">
        <v>1931</v>
      </c>
      <c r="U131" s="40">
        <v>0.3</v>
      </c>
      <c r="V131" s="41">
        <v>0</v>
      </c>
      <c r="W131" s="44" t="str">
        <f>IFERROR(
    IF(ISNUMBER(MATCH(TRIM(CLEAN(SUBSTITUTE(SUBSTITUTE(X131, CHAR(13), ""), CHAR(10), " "))), sizeList!A:A, 0)),
        INDEX(sizeList!B:B, MATCH(TRIM(CLEAN(SUBSTITUTE(SUBSTITUTE(X131, CHAR(13), ""), CHAR(10), " "))), sizeList!A:A, 0)),
        IF(ISNUMBER(MATCH(X131, sizeList!A:A, 0)),
            INDEX(sizeList!B:B, MATCH(X131, sizeList!A:A, 0)),
            IF(ISNUMBER(MATCH(TRIM(CLEAN(SUBSTITUTE(SUBSTITUTE(X131, CHAR(13), ""), CHAR(10), " "))), sizeList!B:B, 0)),
                INDEX(sizeList!B:B, MATCH(TRIM(CLEAN(SUBSTITUTE(SUBSTITUTE(X131, CHAR(13), ""), CHAR(10), " "))), sizeList!B:B, 0)),
                IF(ISNUMBER(MATCH(X131, sizeList!B:B, 0)),
                    INDEX(sizeList!B:B, MATCH(X131, sizeList!B:B, 0)),
                    "")
            )
        )
    ),
    ""
)</f>
        <v/>
      </c>
      <c r="Y131" s="6" t="s">
        <v>20</v>
      </c>
      <c r="Z131" s="44" t="str">
        <f t="shared" si="25"/>
        <v>BLACK</v>
      </c>
      <c r="AA131" s="44" t="str">
        <f>IFERROR(
    IF(ISNUMBER(MATCH(TRIM(CLEAN(SUBSTITUTE(SUBSTITUTE(Y131, CHAR(13), ""), CHAR(10), " "))), colorList!A:A, 0)),
        INDEX(colorList!B:B, MATCH(TRIM(CLEAN(SUBSTITUTE(SUBSTITUTE(Y131, CHAR(13), ""), CHAR(10), " "))), colorList!A:A, 0)),
        IF(ISNUMBER(MATCH(Y131, colorList!A:A, 0)),
            INDEX(colorList!B:B, MATCH(Y131, colorList!A:A, 0)),
            IF(ISNUMBER(MATCH(TRIM(CLEAN(SUBSTITUTE(SUBSTITUTE(Y131, CHAR(13), ""), CHAR(10), " "))), colorList!B:B, 0)),
                INDEX(colorList!B:B, MATCH(TRIM(CLEAN(SUBSTITUTE(SUBSTITUTE(Y131, CHAR(13), ""), CHAR(10), " "))), colorList!B:B, 0)),
                IF(ISNUMBER(MATCH(Y131, colorList!B:B, 0)),
                    INDEX(colorList!B:B, MATCH(Y131, colorList!B:B, 0)),
                    "")
            )
        )
    ),
    ""
)</f>
        <v>fekete</v>
      </c>
      <c r="AB131" s="44" t="str">
        <f>IF(Y131="", "", IFERROR(VLOOKUP(Y131, colorList!A:B,2,FALSE),""))</f>
        <v>fekete</v>
      </c>
      <c r="AC131" s="6"/>
    </row>
    <row r="132" spans="1:29" ht="60" customHeight="1" x14ac:dyDescent="0.3">
      <c r="A132" s="75" t="s">
        <v>1674</v>
      </c>
      <c r="B132" s="81" t="s">
        <v>2862</v>
      </c>
      <c r="C132" s="59" t="str">
        <f t="shared" si="19"/>
        <v>Lakota nejlon Off Billet</v>
      </c>
      <c r="D132" s="6" t="s">
        <v>2596</v>
      </c>
      <c r="E132" s="59" t="str">
        <f t="shared" si="20"/>
        <v>NYLON OFF BILLET</v>
      </c>
      <c r="F132" s="57" t="s">
        <v>1816</v>
      </c>
      <c r="G132" s="44" t="str">
        <f t="shared" si="21"/>
        <v>Lakota</v>
      </c>
      <c r="H132" s="57" t="s">
        <v>1857</v>
      </c>
      <c r="I132" s="62" t="str">
        <f t="shared" si="22"/>
        <v>Western felszerelés</v>
      </c>
      <c r="J132" s="19" t="s">
        <v>3008</v>
      </c>
      <c r="K132" s="51" t="str">
        <f t="shared" si="23"/>
        <v>Western lófelszerelés</v>
      </c>
      <c r="L132" s="66" t="s">
        <v>2531</v>
      </c>
      <c r="M132" s="51" t="str">
        <f t="shared" si="18"/>
        <v>Western nyereg és tartozékai</v>
      </c>
      <c r="N132" s="36" t="s">
        <v>2582</v>
      </c>
      <c r="O132" s="44" t="str">
        <f t="shared" si="24"/>
        <v>Western nyereg tartozékok</v>
      </c>
      <c r="P132" s="39" t="s">
        <v>2614</v>
      </c>
      <c r="Q132" s="40"/>
      <c r="R132" s="66" t="s">
        <v>2394</v>
      </c>
      <c r="S132" s="57">
        <v>15.9</v>
      </c>
      <c r="T132" s="65" t="s">
        <v>1931</v>
      </c>
      <c r="U132" s="40">
        <v>0.3</v>
      </c>
      <c r="V132" s="41">
        <v>0</v>
      </c>
      <c r="W132" s="44" t="str">
        <f>IFERROR(
    IF(ISNUMBER(MATCH(TRIM(CLEAN(SUBSTITUTE(SUBSTITUTE(X132, CHAR(13), ""), CHAR(10), " "))), sizeList!A:A, 0)),
        INDEX(sizeList!B:B, MATCH(TRIM(CLEAN(SUBSTITUTE(SUBSTITUTE(X132, CHAR(13), ""), CHAR(10), " "))), sizeList!A:A, 0)),
        IF(ISNUMBER(MATCH(X132, sizeList!A:A, 0)),
            INDEX(sizeList!B:B, MATCH(X132, sizeList!A:A, 0)),
            IF(ISNUMBER(MATCH(TRIM(CLEAN(SUBSTITUTE(SUBSTITUTE(X132, CHAR(13), ""), CHAR(10), " "))), sizeList!B:B, 0)),
                INDEX(sizeList!B:B, MATCH(TRIM(CLEAN(SUBSTITUTE(SUBSTITUTE(X132, CHAR(13), ""), CHAR(10), " "))), sizeList!B:B, 0)),
                IF(ISNUMBER(MATCH(X132, sizeList!B:B, 0)),
                    INDEX(sizeList!B:B, MATCH(X132, sizeList!B:B, 0)),
                    "")
            )
        )
    ),
    ""
)</f>
        <v/>
      </c>
      <c r="Y132" s="6" t="s">
        <v>619</v>
      </c>
      <c r="Z132" s="44" t="str">
        <f t="shared" si="25"/>
        <v>BROWN</v>
      </c>
      <c r="AA132" s="44" t="str">
        <f>IFERROR(
    IF(ISNUMBER(MATCH(TRIM(CLEAN(SUBSTITUTE(SUBSTITUTE(Y132, CHAR(13), ""), CHAR(10), " "))), colorList!A:A, 0)),
        INDEX(colorList!B:B, MATCH(TRIM(CLEAN(SUBSTITUTE(SUBSTITUTE(Y132, CHAR(13), ""), CHAR(10), " "))), colorList!A:A, 0)),
        IF(ISNUMBER(MATCH(Y132, colorList!A:A, 0)),
            INDEX(colorList!B:B, MATCH(Y132, colorList!A:A, 0)),
            IF(ISNUMBER(MATCH(TRIM(CLEAN(SUBSTITUTE(SUBSTITUTE(Y132, CHAR(13), ""), CHAR(10), " "))), colorList!B:B, 0)),
                INDEX(colorList!B:B, MATCH(TRIM(CLEAN(SUBSTITUTE(SUBSTITUTE(Y132, CHAR(13), ""), CHAR(10), " "))), colorList!B:B, 0)),
                IF(ISNUMBER(MATCH(Y132, colorList!B:B, 0)),
                    INDEX(colorList!B:B, MATCH(Y132, colorList!B:B, 0)),
                    "")
            )
        )
    ),
    ""
)</f>
        <v>barna</v>
      </c>
      <c r="AB132" s="44" t="str">
        <f>IF(Y132="", "", IFERROR(VLOOKUP(Y132, colorList!A:B,2,FALSE),""))</f>
        <v>barna</v>
      </c>
      <c r="AC132" s="6"/>
    </row>
    <row r="133" spans="1:29" ht="60" customHeight="1" x14ac:dyDescent="0.3">
      <c r="A133" s="75" t="s">
        <v>1674</v>
      </c>
      <c r="B133" s="81" t="s">
        <v>2861</v>
      </c>
      <c r="C133" s="59" t="str">
        <f t="shared" si="19"/>
        <v>Lakota nejlon Off Billet</v>
      </c>
      <c r="D133" s="6" t="s">
        <v>2596</v>
      </c>
      <c r="E133" s="59" t="str">
        <f t="shared" si="20"/>
        <v>NYLON OFF BILLET</v>
      </c>
      <c r="F133" s="57" t="s">
        <v>1816</v>
      </c>
      <c r="G133" s="44" t="str">
        <f t="shared" si="21"/>
        <v>Lakota</v>
      </c>
      <c r="H133" s="57" t="s">
        <v>1857</v>
      </c>
      <c r="I133" s="62" t="str">
        <f t="shared" si="22"/>
        <v>Western felszerelés</v>
      </c>
      <c r="J133" s="19" t="s">
        <v>3008</v>
      </c>
      <c r="K133" s="51" t="str">
        <f t="shared" si="23"/>
        <v>Western lófelszerelés</v>
      </c>
      <c r="L133" s="66" t="s">
        <v>2531</v>
      </c>
      <c r="M133" s="51" t="str">
        <f t="shared" si="18"/>
        <v>Western nyereg és tartozékai</v>
      </c>
      <c r="N133" s="36" t="s">
        <v>2582</v>
      </c>
      <c r="O133" s="44" t="str">
        <f t="shared" si="24"/>
        <v>Western nyereg tartozékok</v>
      </c>
      <c r="P133" s="39" t="s">
        <v>2614</v>
      </c>
      <c r="Q133" s="40"/>
      <c r="R133" s="66" t="s">
        <v>2393</v>
      </c>
      <c r="S133" s="57">
        <v>15.9</v>
      </c>
      <c r="T133" s="65" t="s">
        <v>1931</v>
      </c>
      <c r="U133" s="40">
        <v>0.3</v>
      </c>
      <c r="V133" s="41">
        <v>0</v>
      </c>
      <c r="W133" s="44" t="str">
        <f>IFERROR(
    IF(ISNUMBER(MATCH(TRIM(CLEAN(SUBSTITUTE(SUBSTITUTE(X133, CHAR(13), ""), CHAR(10), " "))), sizeList!A:A, 0)),
        INDEX(sizeList!B:B, MATCH(TRIM(CLEAN(SUBSTITUTE(SUBSTITUTE(X133, CHAR(13), ""), CHAR(10), " "))), sizeList!A:A, 0)),
        IF(ISNUMBER(MATCH(X133, sizeList!A:A, 0)),
            INDEX(sizeList!B:B, MATCH(X133, sizeList!A:A, 0)),
            IF(ISNUMBER(MATCH(TRIM(CLEAN(SUBSTITUTE(SUBSTITUTE(X133, CHAR(13), ""), CHAR(10), " "))), sizeList!B:B, 0)),
                INDEX(sizeList!B:B, MATCH(TRIM(CLEAN(SUBSTITUTE(SUBSTITUTE(X133, CHAR(13), ""), CHAR(10), " "))), sizeList!B:B, 0)),
                IF(ISNUMBER(MATCH(X133, sizeList!B:B, 0)),
                    INDEX(sizeList!B:B, MATCH(X133, sizeList!B:B, 0)),
                    "")
            )
        )
    ),
    ""
)</f>
        <v/>
      </c>
      <c r="Y133" s="6" t="s">
        <v>20</v>
      </c>
      <c r="Z133" s="44" t="str">
        <f t="shared" si="25"/>
        <v>BLACK</v>
      </c>
      <c r="AA133" s="44" t="str">
        <f>IFERROR(
    IF(ISNUMBER(MATCH(TRIM(CLEAN(SUBSTITUTE(SUBSTITUTE(Y133, CHAR(13), ""), CHAR(10), " "))), colorList!A:A, 0)),
        INDEX(colorList!B:B, MATCH(TRIM(CLEAN(SUBSTITUTE(SUBSTITUTE(Y133, CHAR(13), ""), CHAR(10), " "))), colorList!A:A, 0)),
        IF(ISNUMBER(MATCH(Y133, colorList!A:A, 0)),
            INDEX(colorList!B:B, MATCH(Y133, colorList!A:A, 0)),
            IF(ISNUMBER(MATCH(TRIM(CLEAN(SUBSTITUTE(SUBSTITUTE(Y133, CHAR(13), ""), CHAR(10), " "))), colorList!B:B, 0)),
                INDEX(colorList!B:B, MATCH(TRIM(CLEAN(SUBSTITUTE(SUBSTITUTE(Y133, CHAR(13), ""), CHAR(10), " "))), colorList!B:B, 0)),
                IF(ISNUMBER(MATCH(Y133, colorList!B:B, 0)),
                    INDEX(colorList!B:B, MATCH(Y133, colorList!B:B, 0)),
                    "")
            )
        )
    ),
    ""
)</f>
        <v>fekete</v>
      </c>
      <c r="AB133" s="44" t="str">
        <f>IF(Y133="", "", IFERROR(VLOOKUP(Y133, colorList!A:B,2,FALSE),""))</f>
        <v>fekete</v>
      </c>
      <c r="AC133" s="6"/>
    </row>
    <row r="134" spans="1:29" ht="60" customHeight="1" x14ac:dyDescent="0.3">
      <c r="A134" s="75" t="s">
        <v>1673</v>
      </c>
      <c r="B134" s="81" t="s">
        <v>2860</v>
      </c>
      <c r="C134" s="59" t="str">
        <f t="shared" si="19"/>
        <v>Lakota bőr Off Billet</v>
      </c>
      <c r="D134" s="6" t="s">
        <v>2595</v>
      </c>
      <c r="E134" s="59" t="str">
        <f t="shared" si="20"/>
        <v>LEATHER OFF BILLET</v>
      </c>
      <c r="F134" s="57" t="s">
        <v>1815</v>
      </c>
      <c r="G134" s="44" t="str">
        <f t="shared" si="21"/>
        <v>Lakota</v>
      </c>
      <c r="H134" s="57" t="s">
        <v>1857</v>
      </c>
      <c r="I134" s="62" t="str">
        <f t="shared" si="22"/>
        <v>Western felszerelés</v>
      </c>
      <c r="J134" s="19" t="s">
        <v>3008</v>
      </c>
      <c r="K134" s="51" t="str">
        <f t="shared" si="23"/>
        <v>Western lófelszerelés</v>
      </c>
      <c r="L134" s="66" t="s">
        <v>2531</v>
      </c>
      <c r="M134" s="51" t="str">
        <f t="shared" si="18"/>
        <v>Western nyereg és tartozékai</v>
      </c>
      <c r="N134" s="36" t="s">
        <v>2582</v>
      </c>
      <c r="O134" s="44" t="str">
        <f t="shared" si="24"/>
        <v>Western nyereg tartozékok</v>
      </c>
      <c r="P134" s="39" t="s">
        <v>2614</v>
      </c>
      <c r="Q134" s="40"/>
      <c r="R134" s="66" t="s">
        <v>2391</v>
      </c>
      <c r="S134" s="57">
        <v>26.5</v>
      </c>
      <c r="T134" s="65" t="s">
        <v>1931</v>
      </c>
      <c r="U134" s="40">
        <v>0.3</v>
      </c>
      <c r="V134" s="41">
        <v>0</v>
      </c>
      <c r="W134" s="44" t="str">
        <f>IFERROR(
    IF(ISNUMBER(MATCH(TRIM(CLEAN(SUBSTITUTE(SUBSTITUTE(X134, CHAR(13), ""), CHAR(10), " "))), sizeList!A:A, 0)),
        INDEX(sizeList!B:B, MATCH(TRIM(CLEAN(SUBSTITUTE(SUBSTITUTE(X134, CHAR(13), ""), CHAR(10), " "))), sizeList!A:A, 0)),
        IF(ISNUMBER(MATCH(X134, sizeList!A:A, 0)),
            INDEX(sizeList!B:B, MATCH(X134, sizeList!A:A, 0)),
            IF(ISNUMBER(MATCH(TRIM(CLEAN(SUBSTITUTE(SUBSTITUTE(X134, CHAR(13), ""), CHAR(10), " "))), sizeList!B:B, 0)),
                INDEX(sizeList!B:B, MATCH(TRIM(CLEAN(SUBSTITUTE(SUBSTITUTE(X134, CHAR(13), ""), CHAR(10), " "))), sizeList!B:B, 0)),
                IF(ISNUMBER(MATCH(X134, sizeList!B:B, 0)),
                    INDEX(sizeList!B:B, MATCH(X134, sizeList!B:B, 0)),
                    "")
            )
        )
    ),
    ""
)</f>
        <v/>
      </c>
      <c r="Y134" s="6" t="s">
        <v>20</v>
      </c>
      <c r="Z134" s="44" t="str">
        <f t="shared" si="25"/>
        <v>BLACK</v>
      </c>
      <c r="AA134" s="44" t="str">
        <f>IFERROR(
    IF(ISNUMBER(MATCH(TRIM(CLEAN(SUBSTITUTE(SUBSTITUTE(Y134, CHAR(13), ""), CHAR(10), " "))), colorList!A:A, 0)),
        INDEX(colorList!B:B, MATCH(TRIM(CLEAN(SUBSTITUTE(SUBSTITUTE(Y134, CHAR(13), ""), CHAR(10), " "))), colorList!A:A, 0)),
        IF(ISNUMBER(MATCH(Y134, colorList!A:A, 0)),
            INDEX(colorList!B:B, MATCH(Y134, colorList!A:A, 0)),
            IF(ISNUMBER(MATCH(TRIM(CLEAN(SUBSTITUTE(SUBSTITUTE(Y134, CHAR(13), ""), CHAR(10), " "))), colorList!B:B, 0)),
                INDEX(colorList!B:B, MATCH(TRIM(CLEAN(SUBSTITUTE(SUBSTITUTE(Y134, CHAR(13), ""), CHAR(10), " "))), colorList!B:B, 0)),
                IF(ISNUMBER(MATCH(Y134, colorList!B:B, 0)),
                    INDEX(colorList!B:B, MATCH(Y134, colorList!B:B, 0)),
                    "")
            )
        )
    ),
    ""
)</f>
        <v>fekete</v>
      </c>
      <c r="AB134" s="44" t="str">
        <f>IF(Y134="", "", IFERROR(VLOOKUP(Y134, colorList!A:B,2,FALSE),""))</f>
        <v>fekete</v>
      </c>
      <c r="AC134" s="6"/>
    </row>
    <row r="135" spans="1:29" s="41" customFormat="1" ht="60" customHeight="1" x14ac:dyDescent="0.3">
      <c r="A135" s="75" t="s">
        <v>1673</v>
      </c>
      <c r="B135" s="81" t="s">
        <v>2860</v>
      </c>
      <c r="C135" s="59" t="str">
        <f t="shared" si="19"/>
        <v>Lakota bőr Off Billet</v>
      </c>
      <c r="D135" s="6" t="s">
        <v>2595</v>
      </c>
      <c r="E135" s="59" t="str">
        <f t="shared" si="20"/>
        <v>LEATHER OFF BILLET</v>
      </c>
      <c r="F135" s="57" t="s">
        <v>1815</v>
      </c>
      <c r="G135" s="44" t="str">
        <f t="shared" si="21"/>
        <v>Lakota</v>
      </c>
      <c r="H135" s="57" t="s">
        <v>1857</v>
      </c>
      <c r="I135" s="62" t="str">
        <f t="shared" si="22"/>
        <v>Western felszerelés</v>
      </c>
      <c r="J135" s="19" t="s">
        <v>3008</v>
      </c>
      <c r="K135" s="51" t="str">
        <f t="shared" si="23"/>
        <v>Western lófelszerelés</v>
      </c>
      <c r="L135" s="66" t="s">
        <v>2531</v>
      </c>
      <c r="M135" s="51" t="str">
        <f t="shared" si="18"/>
        <v>Western nyereg és tartozékai</v>
      </c>
      <c r="N135" s="36" t="s">
        <v>2582</v>
      </c>
      <c r="O135" s="44" t="str">
        <f t="shared" si="24"/>
        <v>Western nyereg tartozékok</v>
      </c>
      <c r="P135" s="39" t="s">
        <v>2614</v>
      </c>
      <c r="Q135" s="40"/>
      <c r="R135" s="66" t="s">
        <v>2392</v>
      </c>
      <c r="S135" s="57">
        <v>26.5</v>
      </c>
      <c r="T135" s="65" t="s">
        <v>1931</v>
      </c>
      <c r="U135" s="40">
        <v>0.3</v>
      </c>
      <c r="V135" s="41">
        <v>0</v>
      </c>
      <c r="W135" s="44" t="str">
        <f>IFERROR(
    IF(ISNUMBER(MATCH(TRIM(CLEAN(SUBSTITUTE(SUBSTITUTE(X135, CHAR(13), ""), CHAR(10), " "))), sizeList!A:A, 0)),
        INDEX(sizeList!B:B, MATCH(TRIM(CLEAN(SUBSTITUTE(SUBSTITUTE(X135, CHAR(13), ""), CHAR(10), " "))), sizeList!A:A, 0)),
        IF(ISNUMBER(MATCH(X135, sizeList!A:A, 0)),
            INDEX(sizeList!B:B, MATCH(X135, sizeList!A:A, 0)),
            IF(ISNUMBER(MATCH(TRIM(CLEAN(SUBSTITUTE(SUBSTITUTE(X135, CHAR(13), ""), CHAR(10), " "))), sizeList!B:B, 0)),
                INDEX(sizeList!B:B, MATCH(TRIM(CLEAN(SUBSTITUTE(SUBSTITUTE(X135, CHAR(13), ""), CHAR(10), " "))), sizeList!B:B, 0)),
                IF(ISNUMBER(MATCH(X135, sizeList!B:B, 0)),
                    INDEX(sizeList!B:B, MATCH(X135, sizeList!B:B, 0)),
                    "")
            )
        )
    ),
    ""
)</f>
        <v/>
      </c>
      <c r="X135" s="6"/>
      <c r="Y135" s="6" t="s">
        <v>619</v>
      </c>
      <c r="Z135" s="44" t="str">
        <f t="shared" si="25"/>
        <v>BROWN</v>
      </c>
      <c r="AA135" s="44" t="str">
        <f>IFERROR(
    IF(ISNUMBER(MATCH(TRIM(CLEAN(SUBSTITUTE(SUBSTITUTE(Y135, CHAR(13), ""), CHAR(10), " "))), colorList!A:A, 0)),
        INDEX(colorList!B:B, MATCH(TRIM(CLEAN(SUBSTITUTE(SUBSTITUTE(Y135, CHAR(13), ""), CHAR(10), " "))), colorList!A:A, 0)),
        IF(ISNUMBER(MATCH(Y135, colorList!A:A, 0)),
            INDEX(colorList!B:B, MATCH(Y135, colorList!A:A, 0)),
            IF(ISNUMBER(MATCH(TRIM(CLEAN(SUBSTITUTE(SUBSTITUTE(Y135, CHAR(13), ""), CHAR(10), " "))), colorList!B:B, 0)),
                INDEX(colorList!B:B, MATCH(TRIM(CLEAN(SUBSTITUTE(SUBSTITUTE(Y135, CHAR(13), ""), CHAR(10), " "))), colorList!B:B, 0)),
                IF(ISNUMBER(MATCH(Y135, colorList!B:B, 0)),
                    INDEX(colorList!B:B, MATCH(Y135, colorList!B:B, 0)),
                    "")
            )
        )
    ),
    ""
)</f>
        <v>barna</v>
      </c>
      <c r="AB135" s="44" t="str">
        <f>IF(Y135="", "", IFERROR(VLOOKUP(Y135, colorList!A:B,2,FALSE),""))</f>
        <v>barna</v>
      </c>
    </row>
    <row r="136" spans="1:29" s="41" customFormat="1" ht="60" customHeight="1" x14ac:dyDescent="0.3">
      <c r="A136" s="75" t="s">
        <v>1668</v>
      </c>
      <c r="B136" s="81" t="s">
        <v>2859</v>
      </c>
      <c r="C136" s="59" t="str">
        <f t="shared" si="19"/>
        <v>Lakota bőr Tie Strap</v>
      </c>
      <c r="D136" s="6" t="s">
        <v>2592</v>
      </c>
      <c r="E136" s="59" t="str">
        <f t="shared" si="20"/>
        <v>LONG LEATHERTIE STRAP</v>
      </c>
      <c r="F136" s="57" t="s">
        <v>1810</v>
      </c>
      <c r="G136" s="44" t="str">
        <f t="shared" si="21"/>
        <v>Lakota</v>
      </c>
      <c r="H136" s="57" t="s">
        <v>1857</v>
      </c>
      <c r="I136" s="62" t="str">
        <f t="shared" si="22"/>
        <v>Western felszerelés</v>
      </c>
      <c r="J136" s="19" t="s">
        <v>3008</v>
      </c>
      <c r="K136" s="51" t="str">
        <f t="shared" si="23"/>
        <v>Western lófelszerelés</v>
      </c>
      <c r="L136" s="66" t="s">
        <v>2531</v>
      </c>
      <c r="M136" s="51" t="str">
        <f t="shared" si="18"/>
        <v>Western nyereg és tartozékai</v>
      </c>
      <c r="N136" s="36" t="s">
        <v>2582</v>
      </c>
      <c r="O136" s="44" t="str">
        <f t="shared" si="24"/>
        <v>Western nyereg tartozékok</v>
      </c>
      <c r="P136" s="39" t="s">
        <v>2614</v>
      </c>
      <c r="Q136" s="40"/>
      <c r="R136" s="66" t="s">
        <v>2386</v>
      </c>
      <c r="S136" s="57">
        <v>39.9</v>
      </c>
      <c r="T136" s="65" t="s">
        <v>1931</v>
      </c>
      <c r="U136" s="40"/>
      <c r="V136" s="41">
        <v>0</v>
      </c>
      <c r="W136" s="44" t="str">
        <f>IFERROR(
    IF(ISNUMBER(MATCH(TRIM(CLEAN(SUBSTITUTE(SUBSTITUTE(X136, CHAR(13), ""), CHAR(10), " "))), sizeList!A:A, 0)),
        INDEX(sizeList!B:B, MATCH(TRIM(CLEAN(SUBSTITUTE(SUBSTITUTE(X136, CHAR(13), ""), CHAR(10), " "))), sizeList!A:A, 0)),
        IF(ISNUMBER(MATCH(X136, sizeList!A:A, 0)),
            INDEX(sizeList!B:B, MATCH(X136, sizeList!A:A, 0)),
            IF(ISNUMBER(MATCH(TRIM(CLEAN(SUBSTITUTE(SUBSTITUTE(X136, CHAR(13), ""), CHAR(10), " "))), sizeList!B:B, 0)),
                INDEX(sizeList!B:B, MATCH(TRIM(CLEAN(SUBSTITUTE(SUBSTITUTE(X136, CHAR(13), ""), CHAR(10), " "))), sizeList!B:B, 0)),
                IF(ISNUMBER(MATCH(X136, sizeList!B:B, 0)),
                    INDEX(sizeList!B:B, MATCH(X136, sizeList!B:B, 0)),
                    "")
            )
        )
    ),
    ""
)</f>
        <v/>
      </c>
      <c r="X136" s="6"/>
      <c r="Y136" s="6" t="s">
        <v>20</v>
      </c>
      <c r="Z136" s="44" t="str">
        <f t="shared" si="25"/>
        <v>BLACK</v>
      </c>
      <c r="AA136" s="44" t="str">
        <f>IFERROR(
    IF(ISNUMBER(MATCH(TRIM(CLEAN(SUBSTITUTE(SUBSTITUTE(Y136, CHAR(13), ""), CHAR(10), " "))), colorList!A:A, 0)),
        INDEX(colorList!B:B, MATCH(TRIM(CLEAN(SUBSTITUTE(SUBSTITUTE(Y136, CHAR(13), ""), CHAR(10), " "))), colorList!A:A, 0)),
        IF(ISNUMBER(MATCH(Y136, colorList!A:A, 0)),
            INDEX(colorList!B:B, MATCH(Y136, colorList!A:A, 0)),
            IF(ISNUMBER(MATCH(TRIM(CLEAN(SUBSTITUTE(SUBSTITUTE(Y136, CHAR(13), ""), CHAR(10), " "))), colorList!B:B, 0)),
                INDEX(colorList!B:B, MATCH(TRIM(CLEAN(SUBSTITUTE(SUBSTITUTE(Y136, CHAR(13), ""), CHAR(10), " "))), colorList!B:B, 0)),
                IF(ISNUMBER(MATCH(Y136, colorList!B:B, 0)),
                    INDEX(colorList!B:B, MATCH(Y136, colorList!B:B, 0)),
                    "")
            )
        )
    ),
    ""
)</f>
        <v>fekete</v>
      </c>
      <c r="AB136" s="44" t="str">
        <f>IF(Y136="", "", IFERROR(VLOOKUP(Y136, colorList!A:B,2,FALSE),""))</f>
        <v>fekete</v>
      </c>
    </row>
    <row r="137" spans="1:29" s="41" customFormat="1" ht="60" customHeight="1" x14ac:dyDescent="0.3">
      <c r="A137" s="75" t="s">
        <v>1668</v>
      </c>
      <c r="B137" s="81" t="s">
        <v>2859</v>
      </c>
      <c r="C137" s="59" t="str">
        <f t="shared" si="19"/>
        <v>Lakota bőr Tie Strap</v>
      </c>
      <c r="D137" s="6" t="s">
        <v>2592</v>
      </c>
      <c r="E137" s="59" t="str">
        <f t="shared" si="20"/>
        <v>LONG LEATHERTIE STRAP</v>
      </c>
      <c r="F137" s="57" t="s">
        <v>1810</v>
      </c>
      <c r="G137" s="44" t="str">
        <f t="shared" si="21"/>
        <v>Lakota</v>
      </c>
      <c r="H137" s="57" t="s">
        <v>1857</v>
      </c>
      <c r="I137" s="62" t="str">
        <f t="shared" si="22"/>
        <v>Western felszerelés</v>
      </c>
      <c r="J137" s="19" t="s">
        <v>3008</v>
      </c>
      <c r="K137" s="51" t="str">
        <f t="shared" si="23"/>
        <v>Western lófelszerelés</v>
      </c>
      <c r="L137" s="66" t="s">
        <v>2531</v>
      </c>
      <c r="M137" s="51" t="str">
        <f t="shared" si="18"/>
        <v>Western nyereg és tartozékai</v>
      </c>
      <c r="N137" s="36" t="s">
        <v>2582</v>
      </c>
      <c r="O137" s="44" t="str">
        <f t="shared" si="24"/>
        <v>Western nyereg tartozékok</v>
      </c>
      <c r="P137" s="39" t="s">
        <v>2614</v>
      </c>
      <c r="Q137" s="40"/>
      <c r="R137" s="66" t="s">
        <v>2387</v>
      </c>
      <c r="S137" s="57">
        <v>39.9</v>
      </c>
      <c r="T137" s="65" t="s">
        <v>1931</v>
      </c>
      <c r="U137" s="40"/>
      <c r="V137" s="41">
        <v>0</v>
      </c>
      <c r="W137" s="44" t="str">
        <f>IFERROR(
    IF(ISNUMBER(MATCH(TRIM(CLEAN(SUBSTITUTE(SUBSTITUTE(X137, CHAR(13), ""), CHAR(10), " "))), sizeList!A:A, 0)),
        INDEX(sizeList!B:B, MATCH(TRIM(CLEAN(SUBSTITUTE(SUBSTITUTE(X137, CHAR(13), ""), CHAR(10), " "))), sizeList!A:A, 0)),
        IF(ISNUMBER(MATCH(X137, sizeList!A:A, 0)),
            INDEX(sizeList!B:B, MATCH(X137, sizeList!A:A, 0)),
            IF(ISNUMBER(MATCH(TRIM(CLEAN(SUBSTITUTE(SUBSTITUTE(X137, CHAR(13), ""), CHAR(10), " "))), sizeList!B:B, 0)),
                INDEX(sizeList!B:B, MATCH(TRIM(CLEAN(SUBSTITUTE(SUBSTITUTE(X137, CHAR(13), ""), CHAR(10), " "))), sizeList!B:B, 0)),
                IF(ISNUMBER(MATCH(X137, sizeList!B:B, 0)),
                    INDEX(sizeList!B:B, MATCH(X137, sizeList!B:B, 0)),
                    "")
            )
        )
    ),
    ""
)</f>
        <v/>
      </c>
      <c r="X137" s="6"/>
      <c r="Y137" s="6" t="s">
        <v>619</v>
      </c>
      <c r="Z137" s="44" t="str">
        <f t="shared" si="25"/>
        <v>BROWN</v>
      </c>
      <c r="AA137" s="44" t="str">
        <f>IFERROR(
    IF(ISNUMBER(MATCH(TRIM(CLEAN(SUBSTITUTE(SUBSTITUTE(Y137, CHAR(13), ""), CHAR(10), " "))), colorList!A:A, 0)),
        INDEX(colorList!B:B, MATCH(TRIM(CLEAN(SUBSTITUTE(SUBSTITUTE(Y137, CHAR(13), ""), CHAR(10), " "))), colorList!A:A, 0)),
        IF(ISNUMBER(MATCH(Y137, colorList!A:A, 0)),
            INDEX(colorList!B:B, MATCH(Y137, colorList!A:A, 0)),
            IF(ISNUMBER(MATCH(TRIM(CLEAN(SUBSTITUTE(SUBSTITUTE(Y137, CHAR(13), ""), CHAR(10), " "))), colorList!B:B, 0)),
                INDEX(colorList!B:B, MATCH(TRIM(CLEAN(SUBSTITUTE(SUBSTITUTE(Y137, CHAR(13), ""), CHAR(10), " "))), colorList!B:B, 0)),
                IF(ISNUMBER(MATCH(Y137, colorList!B:B, 0)),
                    INDEX(colorList!B:B, MATCH(Y137, colorList!B:B, 0)),
                    "")
            )
        )
    ),
    ""
)</f>
        <v>barna</v>
      </c>
      <c r="AB137" s="44" t="str">
        <f>IF(Y137="", "", IFERROR(VLOOKUP(Y137, colorList!A:B,2,FALSE),""))</f>
        <v>barna</v>
      </c>
    </row>
    <row r="138" spans="1:29" s="41" customFormat="1" ht="60" customHeight="1" x14ac:dyDescent="0.3">
      <c r="A138" s="75" t="s">
        <v>1668</v>
      </c>
      <c r="B138" s="81" t="s">
        <v>2859</v>
      </c>
      <c r="C138" s="59" t="str">
        <f t="shared" si="19"/>
        <v>Lakota bőr Tie Strap</v>
      </c>
      <c r="D138" s="6" t="s">
        <v>2592</v>
      </c>
      <c r="E138" s="59" t="str">
        <f t="shared" si="20"/>
        <v>LONG LEATHERTIE STRAP</v>
      </c>
      <c r="F138" s="57" t="s">
        <v>1810</v>
      </c>
      <c r="G138" s="44" t="str">
        <f t="shared" si="21"/>
        <v>Lakota</v>
      </c>
      <c r="H138" s="57" t="s">
        <v>1857</v>
      </c>
      <c r="I138" s="62" t="str">
        <f t="shared" si="22"/>
        <v>Western felszerelés</v>
      </c>
      <c r="J138" s="19" t="s">
        <v>3008</v>
      </c>
      <c r="K138" s="51" t="str">
        <f t="shared" si="23"/>
        <v>Western lófelszerelés</v>
      </c>
      <c r="L138" s="66" t="s">
        <v>2531</v>
      </c>
      <c r="M138" s="51" t="str">
        <f t="shared" si="18"/>
        <v>Western nyereg és tartozékai</v>
      </c>
      <c r="N138" s="36" t="s">
        <v>2582</v>
      </c>
      <c r="O138" s="44" t="str">
        <f t="shared" si="24"/>
        <v>Western nyereg tartozékok</v>
      </c>
      <c r="P138" s="39" t="s">
        <v>2614</v>
      </c>
      <c r="Q138" s="40"/>
      <c r="R138" s="66" t="s">
        <v>2388</v>
      </c>
      <c r="S138" s="57">
        <v>39.9</v>
      </c>
      <c r="T138" s="65" t="s">
        <v>1931</v>
      </c>
      <c r="U138" s="40"/>
      <c r="V138" s="41">
        <v>0</v>
      </c>
      <c r="W138" s="44" t="str">
        <f>IFERROR(
    IF(ISNUMBER(MATCH(TRIM(CLEAN(SUBSTITUTE(SUBSTITUTE(X138, CHAR(13), ""), CHAR(10), " "))), sizeList!A:A, 0)),
        INDEX(sizeList!B:B, MATCH(TRIM(CLEAN(SUBSTITUTE(SUBSTITUTE(X138, CHAR(13), ""), CHAR(10), " "))), sizeList!A:A, 0)),
        IF(ISNUMBER(MATCH(X138, sizeList!A:A, 0)),
            INDEX(sizeList!B:B, MATCH(X138, sizeList!A:A, 0)),
            IF(ISNUMBER(MATCH(TRIM(CLEAN(SUBSTITUTE(SUBSTITUTE(X138, CHAR(13), ""), CHAR(10), " "))), sizeList!B:B, 0)),
                INDEX(sizeList!B:B, MATCH(TRIM(CLEAN(SUBSTITUTE(SUBSTITUTE(X138, CHAR(13), ""), CHAR(10), " "))), sizeList!B:B, 0)),
                IF(ISNUMBER(MATCH(X138, sizeList!B:B, 0)),
                    INDEX(sizeList!B:B, MATCH(X138, sizeList!B:B, 0)),
                    "")
            )
        )
    ),
    ""
)</f>
        <v/>
      </c>
      <c r="X138" s="6"/>
      <c r="Y138" s="6" t="s">
        <v>670</v>
      </c>
      <c r="Z138" s="44" t="str">
        <f t="shared" si="25"/>
        <v>NATURAL</v>
      </c>
      <c r="AA138" s="44" t="str">
        <f>IFERROR(
    IF(ISNUMBER(MATCH(TRIM(CLEAN(SUBSTITUTE(SUBSTITUTE(Y138, CHAR(13), ""), CHAR(10), " "))), colorList!A:A, 0)),
        INDEX(colorList!B:B, MATCH(TRIM(CLEAN(SUBSTITUTE(SUBSTITUTE(Y138, CHAR(13), ""), CHAR(10), " "))), colorList!A:A, 0)),
        IF(ISNUMBER(MATCH(Y138, colorList!A:A, 0)),
            INDEX(colorList!B:B, MATCH(Y138, colorList!A:A, 0)),
            IF(ISNUMBER(MATCH(TRIM(CLEAN(SUBSTITUTE(SUBSTITUTE(Y138, CHAR(13), ""), CHAR(10), " "))), colorList!B:B, 0)),
                INDEX(colorList!B:B, MATCH(TRIM(CLEAN(SUBSTITUTE(SUBSTITUTE(Y138, CHAR(13), ""), CHAR(10), " "))), colorList!B:B, 0)),
                IF(ISNUMBER(MATCH(Y138, colorList!B:B, 0)),
                    INDEX(colorList!B:B, MATCH(Y138, colorList!B:B, 0)),
                    "")
            )
        )
    ),
    ""
)</f>
        <v>natúr</v>
      </c>
      <c r="AB138" s="44" t="str">
        <f>IF(Y138="", "", IFERROR(VLOOKUP(Y138, colorList!A:B,2,FALSE),""))</f>
        <v>natúr</v>
      </c>
    </row>
    <row r="139" spans="1:29" s="41" customFormat="1" ht="60" customHeight="1" x14ac:dyDescent="0.3">
      <c r="A139" s="75" t="s">
        <v>1678</v>
      </c>
      <c r="B139" s="6" t="s">
        <v>1678</v>
      </c>
      <c r="C139" s="59" t="str">
        <f t="shared" si="19"/>
        <v>Pool's western szintetikus bárányszőrös nyeregvédő</v>
      </c>
      <c r="D139" s="6" t="s">
        <v>2576</v>
      </c>
      <c r="E139" s="59" t="str">
        <f t="shared" si="20"/>
        <v>WESTERN SADDLE SYNTHETIC SEAT COVER</v>
      </c>
      <c r="F139" s="57" t="s">
        <v>1820</v>
      </c>
      <c r="G139" s="44" t="str">
        <f t="shared" si="21"/>
        <v>Pool's</v>
      </c>
      <c r="H139" s="57" t="s">
        <v>1856</v>
      </c>
      <c r="I139" s="62" t="str">
        <f t="shared" si="22"/>
        <v>Western felszerelés</v>
      </c>
      <c r="J139" s="19" t="s">
        <v>3008</v>
      </c>
      <c r="K139" s="51" t="str">
        <f t="shared" si="23"/>
        <v>Western lófelszerelés</v>
      </c>
      <c r="L139" s="66" t="s">
        <v>2531</v>
      </c>
      <c r="M139" s="51" t="str">
        <f t="shared" si="18"/>
        <v>Western nyereg és tartozékai</v>
      </c>
      <c r="N139" s="36" t="s">
        <v>2582</v>
      </c>
      <c r="O139" s="44" t="str">
        <f t="shared" si="24"/>
        <v>Western nyereg kiegészítők</v>
      </c>
      <c r="P139" s="39" t="s">
        <v>2613</v>
      </c>
      <c r="Q139" s="40"/>
      <c r="R139" s="66" t="s">
        <v>1678</v>
      </c>
      <c r="S139" s="57">
        <v>25.5</v>
      </c>
      <c r="T139" s="65" t="s">
        <v>1931</v>
      </c>
      <c r="U139" s="40">
        <v>1</v>
      </c>
      <c r="V139" s="41">
        <v>0</v>
      </c>
      <c r="W139" s="44" t="str">
        <f>IFERROR(
    IF(ISNUMBER(MATCH(TRIM(CLEAN(SUBSTITUTE(SUBSTITUTE(X139, CHAR(13), ""), CHAR(10), " "))), sizeList!A:A, 0)),
        INDEX(sizeList!B:B, MATCH(TRIM(CLEAN(SUBSTITUTE(SUBSTITUTE(X139, CHAR(13), ""), CHAR(10), " "))), sizeList!A:A, 0)),
        IF(ISNUMBER(MATCH(X139, sizeList!A:A, 0)),
            INDEX(sizeList!B:B, MATCH(X139, sizeList!A:A, 0)),
            IF(ISNUMBER(MATCH(TRIM(CLEAN(SUBSTITUTE(SUBSTITUTE(X139, CHAR(13), ""), CHAR(10), " "))), sizeList!B:B, 0)),
                INDEX(sizeList!B:B, MATCH(TRIM(CLEAN(SUBSTITUTE(SUBSTITUTE(X139, CHAR(13), ""), CHAR(10), " "))), sizeList!B:B, 0)),
                IF(ISNUMBER(MATCH(X139, sizeList!B:B, 0)),
                    INDEX(sizeList!B:B, MATCH(X139, sizeList!B:B, 0)),
                    "")
            )
        )
    ),
    ""
)</f>
        <v/>
      </c>
      <c r="X139" s="6"/>
      <c r="Y139" s="6"/>
      <c r="Z139" s="44" t="str">
        <f t="shared" si="25"/>
        <v/>
      </c>
      <c r="AA139" s="44" t="str">
        <f>IFERROR(
    IF(ISNUMBER(MATCH(TRIM(CLEAN(SUBSTITUTE(SUBSTITUTE(Y139, CHAR(13), ""), CHAR(10), " "))), colorList!A:A, 0)),
        INDEX(colorList!B:B, MATCH(TRIM(CLEAN(SUBSTITUTE(SUBSTITUTE(Y139, CHAR(13), ""), CHAR(10), " "))), colorList!A:A, 0)),
        IF(ISNUMBER(MATCH(Y139, colorList!A:A, 0)),
            INDEX(colorList!B:B, MATCH(Y139, colorList!A:A, 0)),
            IF(ISNUMBER(MATCH(TRIM(CLEAN(SUBSTITUTE(SUBSTITUTE(Y139, CHAR(13), ""), CHAR(10), " "))), colorList!B:B, 0)),
                INDEX(colorList!B:B, MATCH(TRIM(CLEAN(SUBSTITUTE(SUBSTITUTE(Y139, CHAR(13), ""), CHAR(10), " "))), colorList!B:B, 0)),
                IF(ISNUMBER(MATCH(Y139, colorList!B:B, 0)),
                    INDEX(colorList!B:B, MATCH(Y139, colorList!B:B, 0)),
                    "")
            )
        )
    ),
    ""
)</f>
        <v/>
      </c>
      <c r="AB139" s="44" t="str">
        <f>IF(Y139="", "", IFERROR(VLOOKUP(Y139, colorList!A:B,2,FALSE),""))</f>
        <v/>
      </c>
    </row>
    <row r="140" spans="1:29" s="41" customFormat="1" ht="60" customHeight="1" x14ac:dyDescent="0.3">
      <c r="A140" s="75" t="s">
        <v>1700</v>
      </c>
      <c r="B140" s="6" t="s">
        <v>1700</v>
      </c>
      <c r="C140" s="59" t="str">
        <f t="shared" si="19"/>
        <v>Pool's Navajo western kengyel</v>
      </c>
      <c r="D140" s="6" t="s">
        <v>2579</v>
      </c>
      <c r="E140" s="59" t="str">
        <f t="shared" si="20"/>
        <v>WOODEN WESTERN STIRRUPS WITH NAVAJO DESIGN</v>
      </c>
      <c r="F140" s="57" t="s">
        <v>1842</v>
      </c>
      <c r="G140" s="44" t="str">
        <f t="shared" si="21"/>
        <v>Pool's</v>
      </c>
      <c r="H140" s="57" t="s">
        <v>1856</v>
      </c>
      <c r="I140" s="62" t="str">
        <f t="shared" si="22"/>
        <v>Western felszerelés</v>
      </c>
      <c r="J140" s="19" t="s">
        <v>3008</v>
      </c>
      <c r="K140" s="51" t="str">
        <f t="shared" si="23"/>
        <v>Western lófelszerelés</v>
      </c>
      <c r="L140" s="66" t="s">
        <v>2531</v>
      </c>
      <c r="M140" s="51" t="str">
        <f t="shared" si="18"/>
        <v>Western nyereg és tartozékai</v>
      </c>
      <c r="N140" s="36" t="s">
        <v>2582</v>
      </c>
      <c r="O140" s="44" t="str">
        <f t="shared" si="24"/>
        <v>Western kengyel</v>
      </c>
      <c r="P140" s="39" t="s">
        <v>2591</v>
      </c>
      <c r="Q140" s="40"/>
      <c r="R140" s="66" t="s">
        <v>1700</v>
      </c>
      <c r="S140" s="57">
        <v>217.5</v>
      </c>
      <c r="T140" s="65" t="s">
        <v>1931</v>
      </c>
      <c r="U140" s="63">
        <v>0.4</v>
      </c>
      <c r="V140" s="41">
        <v>0</v>
      </c>
      <c r="W140" s="44" t="str">
        <f>IFERROR(
    IF(ISNUMBER(MATCH(TRIM(CLEAN(SUBSTITUTE(SUBSTITUTE(X140, CHAR(13), ""), CHAR(10), " "))), sizeList!A:A, 0)),
        INDEX(sizeList!B:B, MATCH(TRIM(CLEAN(SUBSTITUTE(SUBSTITUTE(X140, CHAR(13), ""), CHAR(10), " "))), sizeList!A:A, 0)),
        IF(ISNUMBER(MATCH(X140, sizeList!A:A, 0)),
            INDEX(sizeList!B:B, MATCH(X140, sizeList!A:A, 0)),
            IF(ISNUMBER(MATCH(TRIM(CLEAN(SUBSTITUTE(SUBSTITUTE(X140, CHAR(13), ""), CHAR(10), " "))), sizeList!B:B, 0)),
                INDEX(sizeList!B:B, MATCH(TRIM(CLEAN(SUBSTITUTE(SUBSTITUTE(X140, CHAR(13), ""), CHAR(10), " "))), sizeList!B:B, 0)),
                IF(ISNUMBER(MATCH(X140, sizeList!B:B, 0)),
                    INDEX(sizeList!B:B, MATCH(X140, sizeList!B:B, 0)),
                    "")
            )
        )
    ),
    ""
)</f>
        <v/>
      </c>
      <c r="X140" s="6"/>
      <c r="Y140" s="6"/>
      <c r="Z140" s="44" t="str">
        <f t="shared" si="25"/>
        <v/>
      </c>
      <c r="AA140" s="44" t="str">
        <f>IFERROR(
    IF(ISNUMBER(MATCH(TRIM(CLEAN(SUBSTITUTE(SUBSTITUTE(Y140, CHAR(13), ""), CHAR(10), " "))), colorList!A:A, 0)),
        INDEX(colorList!B:B, MATCH(TRIM(CLEAN(SUBSTITUTE(SUBSTITUTE(Y140, CHAR(13), ""), CHAR(10), " "))), colorList!A:A, 0)),
        IF(ISNUMBER(MATCH(Y140, colorList!A:A, 0)),
            INDEX(colorList!B:B, MATCH(Y140, colorList!A:A, 0)),
            IF(ISNUMBER(MATCH(TRIM(CLEAN(SUBSTITUTE(SUBSTITUTE(Y140, CHAR(13), ""), CHAR(10), " "))), colorList!B:B, 0)),
                INDEX(colorList!B:B, MATCH(TRIM(CLEAN(SUBSTITUTE(SUBSTITUTE(Y140, CHAR(13), ""), CHAR(10), " "))), colorList!B:B, 0)),
                IF(ISNUMBER(MATCH(Y140, colorList!B:B, 0)),
                    INDEX(colorList!B:B, MATCH(Y140, colorList!B:B, 0)),
                    "")
            )
        )
    ),
    ""
)</f>
        <v/>
      </c>
      <c r="AB140" s="44" t="str">
        <f>IF(Y140="", "", IFERROR(VLOOKUP(Y140, colorList!A:B,2,FALSE),""))</f>
        <v/>
      </c>
    </row>
    <row r="141" spans="1:29" s="41" customFormat="1" ht="60" customHeight="1" x14ac:dyDescent="0.3">
      <c r="A141" s="75" t="s">
        <v>1698</v>
      </c>
      <c r="B141" s="6" t="s">
        <v>1698</v>
      </c>
      <c r="C141" s="59" t="str">
        <f t="shared" si="19"/>
        <v>Lakota western alumínium kengyel széles talppal 7,2 cm</v>
      </c>
      <c r="D141" s="6" t="s">
        <v>1930</v>
      </c>
      <c r="E141" s="59" t="str">
        <f t="shared" si="20"/>
        <v>TOOLED ROPER WESTERN ALUMINUM STIRRUPS WIDE BOTTOM 7,2 CM</v>
      </c>
      <c r="F141" s="57" t="s">
        <v>1840</v>
      </c>
      <c r="G141" s="44" t="str">
        <f t="shared" si="21"/>
        <v>Lakota</v>
      </c>
      <c r="H141" s="57" t="s">
        <v>1857</v>
      </c>
      <c r="I141" s="62" t="str">
        <f t="shared" si="22"/>
        <v>Western felszerelés</v>
      </c>
      <c r="J141" s="19" t="s">
        <v>3008</v>
      </c>
      <c r="K141" s="51" t="str">
        <f t="shared" si="23"/>
        <v>Western lófelszerelés</v>
      </c>
      <c r="L141" s="66" t="s">
        <v>2531</v>
      </c>
      <c r="M141" s="51" t="str">
        <f t="shared" si="18"/>
        <v>Western nyereg és tartozékai</v>
      </c>
      <c r="N141" s="36" t="s">
        <v>2582</v>
      </c>
      <c r="O141" s="44" t="str">
        <f t="shared" si="24"/>
        <v>Western kengyel</v>
      </c>
      <c r="P141" s="39" t="s">
        <v>2591</v>
      </c>
      <c r="Q141" s="40"/>
      <c r="R141" s="66" t="s">
        <v>1698</v>
      </c>
      <c r="S141" s="57">
        <v>217.5</v>
      </c>
      <c r="T141" s="65" t="s">
        <v>1931</v>
      </c>
      <c r="U141" s="63">
        <v>0.4</v>
      </c>
      <c r="V141" s="41">
        <v>0</v>
      </c>
      <c r="W141" s="44" t="str">
        <f>IFERROR(
    IF(ISNUMBER(MATCH(TRIM(CLEAN(SUBSTITUTE(SUBSTITUTE(X141, CHAR(13), ""), CHAR(10), " "))), sizeList!A:A, 0)),
        INDEX(sizeList!B:B, MATCH(TRIM(CLEAN(SUBSTITUTE(SUBSTITUTE(X141, CHAR(13), ""), CHAR(10), " "))), sizeList!A:A, 0)),
        IF(ISNUMBER(MATCH(X141, sizeList!A:A, 0)),
            INDEX(sizeList!B:B, MATCH(X141, sizeList!A:A, 0)),
            IF(ISNUMBER(MATCH(TRIM(CLEAN(SUBSTITUTE(SUBSTITUTE(X141, CHAR(13), ""), CHAR(10), " "))), sizeList!B:B, 0)),
                INDEX(sizeList!B:B, MATCH(TRIM(CLEAN(SUBSTITUTE(SUBSTITUTE(X141, CHAR(13), ""), CHAR(10), " "))), sizeList!B:B, 0)),
                IF(ISNUMBER(MATCH(X141, sizeList!B:B, 0)),
                    INDEX(sizeList!B:B, MATCH(X141, sizeList!B:B, 0)),
                    "")
            )
        )
    ),
    ""
)</f>
        <v/>
      </c>
      <c r="X141" s="6"/>
      <c r="Y141" s="6"/>
      <c r="Z141" s="44" t="str">
        <f t="shared" si="25"/>
        <v/>
      </c>
      <c r="AA141" s="44" t="str">
        <f>IFERROR(
    IF(ISNUMBER(MATCH(TRIM(CLEAN(SUBSTITUTE(SUBSTITUTE(Y141, CHAR(13), ""), CHAR(10), " "))), colorList!A:A, 0)),
        INDEX(colorList!B:B, MATCH(TRIM(CLEAN(SUBSTITUTE(SUBSTITUTE(Y141, CHAR(13), ""), CHAR(10), " "))), colorList!A:A, 0)),
        IF(ISNUMBER(MATCH(Y141, colorList!A:A, 0)),
            INDEX(colorList!B:B, MATCH(Y141, colorList!A:A, 0)),
            IF(ISNUMBER(MATCH(TRIM(CLEAN(SUBSTITUTE(SUBSTITUTE(Y141, CHAR(13), ""), CHAR(10), " "))), colorList!B:B, 0)),
                INDEX(colorList!B:B, MATCH(TRIM(CLEAN(SUBSTITUTE(SUBSTITUTE(Y141, CHAR(13), ""), CHAR(10), " "))), colorList!B:B, 0)),
                IF(ISNUMBER(MATCH(Y141, colorList!B:B, 0)),
                    INDEX(colorList!B:B, MATCH(Y141, colorList!B:B, 0)),
                    "")
            )
        )
    ),
    ""
)</f>
        <v/>
      </c>
      <c r="AB141" s="44" t="str">
        <f>IF(Y141="", "", IFERROR(VLOOKUP(Y141, colorList!A:B,2,FALSE),""))</f>
        <v/>
      </c>
    </row>
    <row r="142" spans="1:29" s="41" customFormat="1" ht="60" customHeight="1" x14ac:dyDescent="0.3">
      <c r="A142" s="75" t="s">
        <v>1697</v>
      </c>
      <c r="B142" s="6" t="s">
        <v>1697</v>
      </c>
      <c r="C142" s="59" t="str">
        <f t="shared" si="19"/>
        <v>Lakota western alumínium kengyel bőr talppal</v>
      </c>
      <c r="D142" s="6" t="s">
        <v>1929</v>
      </c>
      <c r="E142" s="59" t="str">
        <f t="shared" si="20"/>
        <v>ALUMINUM WESTERN STURRUPS</v>
      </c>
      <c r="F142" s="57" t="s">
        <v>1839</v>
      </c>
      <c r="G142" s="44" t="str">
        <f t="shared" si="21"/>
        <v>Lakota</v>
      </c>
      <c r="H142" s="57" t="s">
        <v>1857</v>
      </c>
      <c r="I142" s="62" t="str">
        <f t="shared" si="22"/>
        <v>Western felszerelés</v>
      </c>
      <c r="J142" s="19" t="s">
        <v>3008</v>
      </c>
      <c r="K142" s="51" t="str">
        <f t="shared" si="23"/>
        <v>Western lófelszerelés</v>
      </c>
      <c r="L142" s="66" t="s">
        <v>2531</v>
      </c>
      <c r="M142" s="51" t="str">
        <f t="shared" si="18"/>
        <v>Western nyereg és tartozékai</v>
      </c>
      <c r="N142" s="36" t="s">
        <v>2582</v>
      </c>
      <c r="O142" s="44" t="str">
        <f t="shared" si="24"/>
        <v>Western kengyel</v>
      </c>
      <c r="P142" s="39" t="s">
        <v>2591</v>
      </c>
      <c r="Q142" s="40"/>
      <c r="R142" s="66" t="s">
        <v>1697</v>
      </c>
      <c r="S142" s="57">
        <v>217.5</v>
      </c>
      <c r="T142" s="65" t="s">
        <v>1931</v>
      </c>
      <c r="U142" s="63">
        <v>0.4</v>
      </c>
      <c r="V142" s="41">
        <v>0</v>
      </c>
      <c r="W142" s="44" t="str">
        <f>IFERROR(
    IF(ISNUMBER(MATCH(TRIM(CLEAN(SUBSTITUTE(SUBSTITUTE(X142, CHAR(13), ""), CHAR(10), " "))), sizeList!A:A, 0)),
        INDEX(sizeList!B:B, MATCH(TRIM(CLEAN(SUBSTITUTE(SUBSTITUTE(X142, CHAR(13), ""), CHAR(10), " "))), sizeList!A:A, 0)),
        IF(ISNUMBER(MATCH(X142, sizeList!A:A, 0)),
            INDEX(sizeList!B:B, MATCH(X142, sizeList!A:A, 0)),
            IF(ISNUMBER(MATCH(TRIM(CLEAN(SUBSTITUTE(SUBSTITUTE(X142, CHAR(13), ""), CHAR(10), " "))), sizeList!B:B, 0)),
                INDEX(sizeList!B:B, MATCH(TRIM(CLEAN(SUBSTITUTE(SUBSTITUTE(X142, CHAR(13), ""), CHAR(10), " "))), sizeList!B:B, 0)),
                IF(ISNUMBER(MATCH(X142, sizeList!B:B, 0)),
                    INDEX(sizeList!B:B, MATCH(X142, sizeList!B:B, 0)),
                    "")
            )
        )
    ),
    ""
)</f>
        <v/>
      </c>
      <c r="X142" s="6"/>
      <c r="Y142" s="6"/>
      <c r="Z142" s="44" t="str">
        <f t="shared" si="25"/>
        <v/>
      </c>
      <c r="AA142" s="44" t="str">
        <f>IFERROR(
    IF(ISNUMBER(MATCH(TRIM(CLEAN(SUBSTITUTE(SUBSTITUTE(Y142, CHAR(13), ""), CHAR(10), " "))), colorList!A:A, 0)),
        INDEX(colorList!B:B, MATCH(TRIM(CLEAN(SUBSTITUTE(SUBSTITUTE(Y142, CHAR(13), ""), CHAR(10), " "))), colorList!A:A, 0)),
        IF(ISNUMBER(MATCH(Y142, colorList!A:A, 0)),
            INDEX(colorList!B:B, MATCH(Y142, colorList!A:A, 0)),
            IF(ISNUMBER(MATCH(TRIM(CLEAN(SUBSTITUTE(SUBSTITUTE(Y142, CHAR(13), ""), CHAR(10), " "))), colorList!B:B, 0)),
                INDEX(colorList!B:B, MATCH(TRIM(CLEAN(SUBSTITUTE(SUBSTITUTE(Y142, CHAR(13), ""), CHAR(10), " "))), colorList!B:B, 0)),
                IF(ISNUMBER(MATCH(Y142, colorList!B:B, 0)),
                    INDEX(colorList!B:B, MATCH(Y142, colorList!B:B, 0)),
                    "")
            )
        )
    ),
    ""
)</f>
        <v/>
      </c>
      <c r="AB142" s="44" t="str">
        <f>IF(Y142="", "", IFERROR(VLOOKUP(Y142, colorList!A:B,2,FALSE),""))</f>
        <v/>
      </c>
    </row>
    <row r="143" spans="1:29" s="41" customFormat="1" ht="60" customHeight="1" x14ac:dyDescent="0.3">
      <c r="A143" s="75" t="s">
        <v>1696</v>
      </c>
      <c r="B143" s="6" t="s">
        <v>1696</v>
      </c>
      <c r="C143" s="59" t="str">
        <f t="shared" si="19"/>
        <v>Pool's western fa kengyel bőr talprésszel</v>
      </c>
      <c r="D143" s="6" t="s">
        <v>2578</v>
      </c>
      <c r="E143" s="59" t="str">
        <f t="shared" si="20"/>
        <v>WOODEN WESTERN STIRRUPS WITH LEATHER FOOTBOARD</v>
      </c>
      <c r="F143" s="57" t="s">
        <v>1838</v>
      </c>
      <c r="G143" s="44" t="str">
        <f t="shared" si="21"/>
        <v>Pool's</v>
      </c>
      <c r="H143" s="57" t="s">
        <v>1856</v>
      </c>
      <c r="I143" s="62" t="str">
        <f t="shared" si="22"/>
        <v>Western felszerelés</v>
      </c>
      <c r="J143" s="19" t="s">
        <v>3008</v>
      </c>
      <c r="K143" s="51" t="str">
        <f t="shared" si="23"/>
        <v>Western lófelszerelés</v>
      </c>
      <c r="L143" s="66" t="s">
        <v>2531</v>
      </c>
      <c r="M143" s="51" t="str">
        <f t="shared" si="18"/>
        <v>Western nyereg és tartozékai</v>
      </c>
      <c r="N143" s="36" t="s">
        <v>2582</v>
      </c>
      <c r="O143" s="44" t="str">
        <f t="shared" si="24"/>
        <v>Western kengyel</v>
      </c>
      <c r="P143" s="39" t="s">
        <v>2591</v>
      </c>
      <c r="Q143" s="40"/>
      <c r="R143" s="66" t="s">
        <v>1696</v>
      </c>
      <c r="S143" s="57">
        <v>217.5</v>
      </c>
      <c r="T143" s="65" t="s">
        <v>1931</v>
      </c>
      <c r="U143" s="63">
        <v>0.4</v>
      </c>
      <c r="V143" s="41">
        <v>0</v>
      </c>
      <c r="W143" s="44" t="str">
        <f>IFERROR(
    IF(ISNUMBER(MATCH(TRIM(CLEAN(SUBSTITUTE(SUBSTITUTE(X143, CHAR(13), ""), CHAR(10), " "))), sizeList!A:A, 0)),
        INDEX(sizeList!B:B, MATCH(TRIM(CLEAN(SUBSTITUTE(SUBSTITUTE(X143, CHAR(13), ""), CHAR(10), " "))), sizeList!A:A, 0)),
        IF(ISNUMBER(MATCH(X143, sizeList!A:A, 0)),
            INDEX(sizeList!B:B, MATCH(X143, sizeList!A:A, 0)),
            IF(ISNUMBER(MATCH(TRIM(CLEAN(SUBSTITUTE(SUBSTITUTE(X143, CHAR(13), ""), CHAR(10), " "))), sizeList!B:B, 0)),
                INDEX(sizeList!B:B, MATCH(TRIM(CLEAN(SUBSTITUTE(SUBSTITUTE(X143, CHAR(13), ""), CHAR(10), " "))), sizeList!B:B, 0)),
                IF(ISNUMBER(MATCH(X143, sizeList!B:B, 0)),
                    INDEX(sizeList!B:B, MATCH(X143, sizeList!B:B, 0)),
                    "")
            )
        )
    ),
    ""
)</f>
        <v/>
      </c>
      <c r="X143" s="6"/>
      <c r="Y143" s="6"/>
      <c r="Z143" s="44" t="str">
        <f t="shared" si="25"/>
        <v/>
      </c>
      <c r="AA143" s="44" t="str">
        <f>IFERROR(
    IF(ISNUMBER(MATCH(TRIM(CLEAN(SUBSTITUTE(SUBSTITUTE(Y143, CHAR(13), ""), CHAR(10), " "))), colorList!A:A, 0)),
        INDEX(colorList!B:B, MATCH(TRIM(CLEAN(SUBSTITUTE(SUBSTITUTE(Y143, CHAR(13), ""), CHAR(10), " "))), colorList!A:A, 0)),
        IF(ISNUMBER(MATCH(Y143, colorList!A:A, 0)),
            INDEX(colorList!B:B, MATCH(Y143, colorList!A:A, 0)),
            IF(ISNUMBER(MATCH(TRIM(CLEAN(SUBSTITUTE(SUBSTITUTE(Y143, CHAR(13), ""), CHAR(10), " "))), colorList!B:B, 0)),
                INDEX(colorList!B:B, MATCH(TRIM(CLEAN(SUBSTITUTE(SUBSTITUTE(Y143, CHAR(13), ""), CHAR(10), " "))), colorList!B:B, 0)),
                IF(ISNUMBER(MATCH(Y143, colorList!B:B, 0)),
                    INDEX(colorList!B:B, MATCH(Y143, colorList!B:B, 0)),
                    "")
            )
        )
    ),
    ""
)</f>
        <v/>
      </c>
      <c r="AB143" s="44" t="str">
        <f>IF(Y143="", "", IFERROR(VLOOKUP(Y143, colorList!A:B,2,FALSE),""))</f>
        <v/>
      </c>
    </row>
    <row r="144" spans="1:29" s="41" customFormat="1" ht="60" customHeight="1" x14ac:dyDescent="0.3">
      <c r="A144" s="75" t="s">
        <v>1695</v>
      </c>
      <c r="B144" s="6" t="s">
        <v>1695</v>
      </c>
      <c r="C144" s="59" t="str">
        <f t="shared" si="19"/>
        <v>Lakota öko western kengyel alumínium + bőr</v>
      </c>
      <c r="D144" s="6" t="s">
        <v>1928</v>
      </c>
      <c r="E144" s="59" t="str">
        <f t="shared" si="20"/>
        <v>ECO ALUMINUM AND LEATHER WESTERN TOOLED STIRRUPS</v>
      </c>
      <c r="F144" s="57" t="s">
        <v>1837</v>
      </c>
      <c r="G144" s="44" t="str">
        <f t="shared" si="21"/>
        <v>Lakota</v>
      </c>
      <c r="H144" s="57" t="s">
        <v>1857</v>
      </c>
      <c r="I144" s="62" t="str">
        <f t="shared" si="22"/>
        <v>Western felszerelés</v>
      </c>
      <c r="J144" s="19" t="s">
        <v>3008</v>
      </c>
      <c r="K144" s="51" t="str">
        <f t="shared" si="23"/>
        <v>Western lófelszerelés</v>
      </c>
      <c r="L144" s="66" t="s">
        <v>2531</v>
      </c>
      <c r="M144" s="51" t="str">
        <f t="shared" si="18"/>
        <v>Western nyereg és tartozékai</v>
      </c>
      <c r="N144" s="36" t="s">
        <v>2582</v>
      </c>
      <c r="O144" s="44" t="str">
        <f t="shared" si="24"/>
        <v>Western kengyel</v>
      </c>
      <c r="P144" s="39" t="s">
        <v>2591</v>
      </c>
      <c r="Q144" s="40"/>
      <c r="R144" s="66" t="s">
        <v>1695</v>
      </c>
      <c r="S144" s="57">
        <v>217.5</v>
      </c>
      <c r="T144" s="65" t="s">
        <v>1931</v>
      </c>
      <c r="U144" s="63">
        <v>0.4</v>
      </c>
      <c r="V144" s="41">
        <v>0</v>
      </c>
      <c r="W144" s="44" t="str">
        <f>IFERROR(
    IF(ISNUMBER(MATCH(TRIM(CLEAN(SUBSTITUTE(SUBSTITUTE(X144, CHAR(13), ""), CHAR(10), " "))), sizeList!A:A, 0)),
        INDEX(sizeList!B:B, MATCH(TRIM(CLEAN(SUBSTITUTE(SUBSTITUTE(X144, CHAR(13), ""), CHAR(10), " "))), sizeList!A:A, 0)),
        IF(ISNUMBER(MATCH(X144, sizeList!A:A, 0)),
            INDEX(sizeList!B:B, MATCH(X144, sizeList!A:A, 0)),
            IF(ISNUMBER(MATCH(TRIM(CLEAN(SUBSTITUTE(SUBSTITUTE(X144, CHAR(13), ""), CHAR(10), " "))), sizeList!B:B, 0)),
                INDEX(sizeList!B:B, MATCH(TRIM(CLEAN(SUBSTITUTE(SUBSTITUTE(X144, CHAR(13), ""), CHAR(10), " "))), sizeList!B:B, 0)),
                IF(ISNUMBER(MATCH(X144, sizeList!B:B, 0)),
                    INDEX(sizeList!B:B, MATCH(X144, sizeList!B:B, 0)),
                    "")
            )
        )
    ),
    ""
)</f>
        <v/>
      </c>
      <c r="X144" s="6"/>
      <c r="Y144" s="6"/>
      <c r="Z144" s="44" t="str">
        <f t="shared" si="25"/>
        <v/>
      </c>
      <c r="AA144" s="44" t="str">
        <f>IFERROR(
    IF(ISNUMBER(MATCH(TRIM(CLEAN(SUBSTITUTE(SUBSTITUTE(Y144, CHAR(13), ""), CHAR(10), " "))), colorList!A:A, 0)),
        INDEX(colorList!B:B, MATCH(TRIM(CLEAN(SUBSTITUTE(SUBSTITUTE(Y144, CHAR(13), ""), CHAR(10), " "))), colorList!A:A, 0)),
        IF(ISNUMBER(MATCH(Y144, colorList!A:A, 0)),
            INDEX(colorList!B:B, MATCH(Y144, colorList!A:A, 0)),
            IF(ISNUMBER(MATCH(TRIM(CLEAN(SUBSTITUTE(SUBSTITUTE(Y144, CHAR(13), ""), CHAR(10), " "))), colorList!B:B, 0)),
                INDEX(colorList!B:B, MATCH(TRIM(CLEAN(SUBSTITUTE(SUBSTITUTE(Y144, CHAR(13), ""), CHAR(10), " "))), colorList!B:B, 0)),
                IF(ISNUMBER(MATCH(Y144, colorList!B:B, 0)),
                    INDEX(colorList!B:B, MATCH(Y144, colorList!B:B, 0)),
                    "")
            )
        )
    ),
    ""
)</f>
        <v/>
      </c>
      <c r="AB144" s="44" t="str">
        <f>IF(Y144="", "", IFERROR(VLOOKUP(Y144, colorList!A:B,2,FALSE),""))</f>
        <v/>
      </c>
    </row>
    <row r="145" spans="1:28" s="41" customFormat="1" ht="60" customHeight="1" x14ac:dyDescent="0.3">
      <c r="A145" s="75" t="s">
        <v>1694</v>
      </c>
      <c r="B145" s="6" t="s">
        <v>1694</v>
      </c>
      <c r="C145" s="59" t="str">
        <f t="shared" si="19"/>
        <v>Pool's "formázott" western kengyel</v>
      </c>
      <c r="D145" s="6" t="s">
        <v>2577</v>
      </c>
      <c r="E145" s="59" t="str">
        <f t="shared" si="20"/>
        <v>ALUMINUM SHAPED WESTERN STIRRUP</v>
      </c>
      <c r="F145" s="57" t="s">
        <v>1836</v>
      </c>
      <c r="G145" s="44" t="str">
        <f t="shared" si="21"/>
        <v>Pool's</v>
      </c>
      <c r="H145" s="57" t="s">
        <v>1856</v>
      </c>
      <c r="I145" s="62" t="str">
        <f t="shared" si="22"/>
        <v>Western felszerelés</v>
      </c>
      <c r="J145" s="19" t="s">
        <v>3008</v>
      </c>
      <c r="K145" s="51" t="str">
        <f t="shared" si="23"/>
        <v>Western lófelszerelés</v>
      </c>
      <c r="L145" s="66" t="s">
        <v>2531</v>
      </c>
      <c r="M145" s="51" t="str">
        <f t="shared" si="18"/>
        <v>Western nyereg és tartozékai</v>
      </c>
      <c r="N145" s="36" t="s">
        <v>2582</v>
      </c>
      <c r="O145" s="44" t="str">
        <f t="shared" si="24"/>
        <v>Western kengyel</v>
      </c>
      <c r="P145" s="39" t="s">
        <v>2591</v>
      </c>
      <c r="Q145" s="40"/>
      <c r="R145" s="66" t="s">
        <v>1694</v>
      </c>
      <c r="S145" s="57">
        <v>217.5</v>
      </c>
      <c r="T145" s="65" t="s">
        <v>1931</v>
      </c>
      <c r="U145" s="63">
        <v>0.4</v>
      </c>
      <c r="V145" s="41">
        <v>0</v>
      </c>
      <c r="W145" s="44" t="str">
        <f>IFERROR(
    IF(ISNUMBER(MATCH(TRIM(CLEAN(SUBSTITUTE(SUBSTITUTE(X145, CHAR(13), ""), CHAR(10), " "))), sizeList!A:A, 0)),
        INDEX(sizeList!B:B, MATCH(TRIM(CLEAN(SUBSTITUTE(SUBSTITUTE(X145, CHAR(13), ""), CHAR(10), " "))), sizeList!A:A, 0)),
        IF(ISNUMBER(MATCH(X145, sizeList!A:A, 0)),
            INDEX(sizeList!B:B, MATCH(X145, sizeList!A:A, 0)),
            IF(ISNUMBER(MATCH(TRIM(CLEAN(SUBSTITUTE(SUBSTITUTE(X145, CHAR(13), ""), CHAR(10), " "))), sizeList!B:B, 0)),
                INDEX(sizeList!B:B, MATCH(TRIM(CLEAN(SUBSTITUTE(SUBSTITUTE(X145, CHAR(13), ""), CHAR(10), " "))), sizeList!B:B, 0)),
                IF(ISNUMBER(MATCH(X145, sizeList!B:B, 0)),
                    INDEX(sizeList!B:B, MATCH(X145, sizeList!B:B, 0)),
                    "")
            )
        )
    ),
    ""
)</f>
        <v/>
      </c>
      <c r="X145" s="6"/>
      <c r="Y145" s="6"/>
      <c r="Z145" s="44" t="str">
        <f t="shared" si="25"/>
        <v/>
      </c>
      <c r="AA145" s="44" t="str">
        <f>IFERROR(
    IF(ISNUMBER(MATCH(TRIM(CLEAN(SUBSTITUTE(SUBSTITUTE(Y145, CHAR(13), ""), CHAR(10), " "))), colorList!A:A, 0)),
        INDEX(colorList!B:B, MATCH(TRIM(CLEAN(SUBSTITUTE(SUBSTITUTE(Y145, CHAR(13), ""), CHAR(10), " "))), colorList!A:A, 0)),
        IF(ISNUMBER(MATCH(Y145, colorList!A:A, 0)),
            INDEX(colorList!B:B, MATCH(Y145, colorList!A:A, 0)),
            IF(ISNUMBER(MATCH(TRIM(CLEAN(SUBSTITUTE(SUBSTITUTE(Y145, CHAR(13), ""), CHAR(10), " "))), colorList!B:B, 0)),
                INDEX(colorList!B:B, MATCH(TRIM(CLEAN(SUBSTITUTE(SUBSTITUTE(Y145, CHAR(13), ""), CHAR(10), " "))), colorList!B:B, 0)),
                IF(ISNUMBER(MATCH(Y145, colorList!B:B, 0)),
                    INDEX(colorList!B:B, MATCH(Y145, colorList!B:B, 0)),
                    "")
            )
        )
    ),
    ""
)</f>
        <v/>
      </c>
      <c r="AB145" s="44" t="str">
        <f>IF(Y145="", "", IFERROR(VLOOKUP(Y145, colorList!A:B,2,FALSE),""))</f>
        <v/>
      </c>
    </row>
    <row r="146" spans="1:28" s="41" customFormat="1" ht="60" customHeight="1" x14ac:dyDescent="0.3">
      <c r="A146" s="75" t="s">
        <v>1693</v>
      </c>
      <c r="B146" s="6" t="s">
        <v>1693</v>
      </c>
      <c r="C146" s="59" t="str">
        <f t="shared" si="19"/>
        <v>Pool's western kengyel alumínium + bőr</v>
      </c>
      <c r="D146" s="6" t="s">
        <v>1927</v>
      </c>
      <c r="E146" s="59" t="str">
        <f t="shared" si="20"/>
        <v>ALUMINUM AND LEATHER WESTERN TOOLED STIRRUPS</v>
      </c>
      <c r="F146" s="57" t="s">
        <v>1835</v>
      </c>
      <c r="G146" s="44" t="str">
        <f t="shared" si="21"/>
        <v>Pool's</v>
      </c>
      <c r="H146" s="57" t="s">
        <v>1856</v>
      </c>
      <c r="I146" s="62" t="str">
        <f t="shared" si="22"/>
        <v>Western felszerelés</v>
      </c>
      <c r="J146" s="19" t="s">
        <v>3008</v>
      </c>
      <c r="K146" s="51" t="str">
        <f t="shared" si="23"/>
        <v>Western lófelszerelés</v>
      </c>
      <c r="L146" s="66" t="s">
        <v>2531</v>
      </c>
      <c r="M146" s="51" t="str">
        <f t="shared" si="18"/>
        <v>Western nyereg és tartozékai</v>
      </c>
      <c r="N146" s="36" t="s">
        <v>2582</v>
      </c>
      <c r="O146" s="44" t="str">
        <f t="shared" si="24"/>
        <v>Western kengyel</v>
      </c>
      <c r="P146" s="39" t="s">
        <v>2591</v>
      </c>
      <c r="Q146" s="40"/>
      <c r="R146" s="66" t="s">
        <v>1693</v>
      </c>
      <c r="S146" s="57">
        <v>217.5</v>
      </c>
      <c r="T146" s="65" t="s">
        <v>1931</v>
      </c>
      <c r="U146" s="63">
        <v>0.4</v>
      </c>
      <c r="V146" s="41">
        <v>0</v>
      </c>
      <c r="W146" s="44" t="str">
        <f>IFERROR(
    IF(ISNUMBER(MATCH(TRIM(CLEAN(SUBSTITUTE(SUBSTITUTE(X146, CHAR(13), ""), CHAR(10), " "))), sizeList!A:A, 0)),
        INDEX(sizeList!B:B, MATCH(TRIM(CLEAN(SUBSTITUTE(SUBSTITUTE(X146, CHAR(13), ""), CHAR(10), " "))), sizeList!A:A, 0)),
        IF(ISNUMBER(MATCH(X146, sizeList!A:A, 0)),
            INDEX(sizeList!B:B, MATCH(X146, sizeList!A:A, 0)),
            IF(ISNUMBER(MATCH(TRIM(CLEAN(SUBSTITUTE(SUBSTITUTE(X146, CHAR(13), ""), CHAR(10), " "))), sizeList!B:B, 0)),
                INDEX(sizeList!B:B, MATCH(TRIM(CLEAN(SUBSTITUTE(SUBSTITUTE(X146, CHAR(13), ""), CHAR(10), " "))), sizeList!B:B, 0)),
                IF(ISNUMBER(MATCH(X146, sizeList!B:B, 0)),
                    INDEX(sizeList!B:B, MATCH(X146, sizeList!B:B, 0)),
                    "")
            )
        )
    ),
    ""
)</f>
        <v/>
      </c>
      <c r="X146" s="6"/>
      <c r="Y146" s="6"/>
      <c r="Z146" s="44" t="str">
        <f t="shared" si="25"/>
        <v/>
      </c>
      <c r="AA146" s="44" t="str">
        <f>IFERROR(
    IF(ISNUMBER(MATCH(TRIM(CLEAN(SUBSTITUTE(SUBSTITUTE(Y146, CHAR(13), ""), CHAR(10), " "))), colorList!A:A, 0)),
        INDEX(colorList!B:B, MATCH(TRIM(CLEAN(SUBSTITUTE(SUBSTITUTE(Y146, CHAR(13), ""), CHAR(10), " "))), colorList!A:A, 0)),
        IF(ISNUMBER(MATCH(Y146, colorList!A:A, 0)),
            INDEX(colorList!B:B, MATCH(Y146, colorList!A:A, 0)),
            IF(ISNUMBER(MATCH(TRIM(CLEAN(SUBSTITUTE(SUBSTITUTE(Y146, CHAR(13), ""), CHAR(10), " "))), colorList!B:B, 0)),
                INDEX(colorList!B:B, MATCH(TRIM(CLEAN(SUBSTITUTE(SUBSTITUTE(Y146, CHAR(13), ""), CHAR(10), " "))), colorList!B:B, 0)),
                IF(ISNUMBER(MATCH(Y146, colorList!B:B, 0)),
                    INDEX(colorList!B:B, MATCH(Y146, colorList!B:B, 0)),
                    "")
            )
        )
    ),
    ""
)</f>
        <v/>
      </c>
      <c r="AB146" s="44" t="str">
        <f>IF(Y146="", "", IFERROR(VLOOKUP(Y146, colorList!A:B,2,FALSE),""))</f>
        <v/>
      </c>
    </row>
    <row r="147" spans="1:28" s="41" customFormat="1" ht="60" customHeight="1" x14ac:dyDescent="0.3">
      <c r="A147" s="75" t="s">
        <v>1692</v>
      </c>
      <c r="B147" s="81" t="s">
        <v>2885</v>
      </c>
      <c r="C147" s="59" t="str">
        <f t="shared" si="19"/>
        <v>Lakota western kengyel</v>
      </c>
      <c r="D147" s="6" t="s">
        <v>1926</v>
      </c>
      <c r="E147" s="59" t="str">
        <f t="shared" si="20"/>
        <v>LAKOTA WESTERN STIRRUPS</v>
      </c>
      <c r="F147" s="57" t="s">
        <v>1834</v>
      </c>
      <c r="G147" s="44" t="str">
        <f t="shared" si="21"/>
        <v>Lakota</v>
      </c>
      <c r="H147" s="57" t="s">
        <v>1857</v>
      </c>
      <c r="I147" s="62" t="str">
        <f t="shared" si="22"/>
        <v>Western felszerelés</v>
      </c>
      <c r="J147" s="19" t="s">
        <v>3008</v>
      </c>
      <c r="K147" s="51" t="str">
        <f t="shared" si="23"/>
        <v>Western lófelszerelés</v>
      </c>
      <c r="L147" s="66" t="s">
        <v>2531</v>
      </c>
      <c r="M147" s="51" t="str">
        <f t="shared" si="18"/>
        <v>Western nyereg és tartozékai</v>
      </c>
      <c r="N147" s="36" t="s">
        <v>2582</v>
      </c>
      <c r="O147" s="44" t="str">
        <f t="shared" si="24"/>
        <v>Western kengyel</v>
      </c>
      <c r="P147" s="39" t="s">
        <v>2591</v>
      </c>
      <c r="Q147" s="40"/>
      <c r="R147" s="66" t="s">
        <v>2416</v>
      </c>
      <c r="S147" s="57">
        <v>217.5</v>
      </c>
      <c r="T147" s="65" t="s">
        <v>1931</v>
      </c>
      <c r="U147" s="63">
        <v>0.4</v>
      </c>
      <c r="V147" s="41">
        <v>0</v>
      </c>
      <c r="W147" s="44" t="str">
        <f>IFERROR(
    IF(ISNUMBER(MATCH(TRIM(CLEAN(SUBSTITUTE(SUBSTITUTE(X147, CHAR(13), ""), CHAR(10), " "))), sizeList!A:A, 0)),
        INDEX(sizeList!B:B, MATCH(TRIM(CLEAN(SUBSTITUTE(SUBSTITUTE(X147, CHAR(13), ""), CHAR(10), " "))), sizeList!A:A, 0)),
        IF(ISNUMBER(MATCH(X147, sizeList!A:A, 0)),
            INDEX(sizeList!B:B, MATCH(X147, sizeList!A:A, 0)),
            IF(ISNUMBER(MATCH(TRIM(CLEAN(SUBSTITUTE(SUBSTITUTE(X147, CHAR(13), ""), CHAR(10), " "))), sizeList!B:B, 0)),
                INDEX(sizeList!B:B, MATCH(TRIM(CLEAN(SUBSTITUTE(SUBSTITUTE(X147, CHAR(13), ""), CHAR(10), " "))), sizeList!B:B, 0)),
                IF(ISNUMBER(MATCH(X147, sizeList!B:B, 0)),
                    INDEX(sizeList!B:B, MATCH(X147, sizeList!B:B, 0)),
                    "")
            )
        )
    ),
    ""
)</f>
        <v/>
      </c>
      <c r="X147" s="6"/>
      <c r="Y147" s="6" t="s">
        <v>619</v>
      </c>
      <c r="Z147" s="44" t="str">
        <f t="shared" si="25"/>
        <v>BROWN</v>
      </c>
      <c r="AA147" s="44" t="str">
        <f>IFERROR(
    IF(ISNUMBER(MATCH(TRIM(CLEAN(SUBSTITUTE(SUBSTITUTE(Y147, CHAR(13), ""), CHAR(10), " "))), colorList!A:A, 0)),
        INDEX(colorList!B:B, MATCH(TRIM(CLEAN(SUBSTITUTE(SUBSTITUTE(Y147, CHAR(13), ""), CHAR(10), " "))), colorList!A:A, 0)),
        IF(ISNUMBER(MATCH(Y147, colorList!A:A, 0)),
            INDEX(colorList!B:B, MATCH(Y147, colorList!A:A, 0)),
            IF(ISNUMBER(MATCH(TRIM(CLEAN(SUBSTITUTE(SUBSTITUTE(Y147, CHAR(13), ""), CHAR(10), " "))), colorList!B:B, 0)),
                INDEX(colorList!B:B, MATCH(TRIM(CLEAN(SUBSTITUTE(SUBSTITUTE(Y147, CHAR(13), ""), CHAR(10), " "))), colorList!B:B, 0)),
                IF(ISNUMBER(MATCH(Y147, colorList!B:B, 0)),
                    INDEX(colorList!B:B, MATCH(Y147, colorList!B:B, 0)),
                    "")
            )
        )
    ),
    ""
)</f>
        <v>barna</v>
      </c>
      <c r="AB147" s="44" t="str">
        <f>IF(Y147="", "", IFERROR(VLOOKUP(Y147, colorList!A:B,2,FALSE),""))</f>
        <v>barna</v>
      </c>
    </row>
    <row r="148" spans="1:28" s="41" customFormat="1" ht="60" customHeight="1" x14ac:dyDescent="0.3">
      <c r="A148" s="75" t="s">
        <v>1692</v>
      </c>
      <c r="B148" s="81" t="s">
        <v>2885</v>
      </c>
      <c r="C148" s="59" t="str">
        <f t="shared" si="19"/>
        <v>Lakota western kengyel</v>
      </c>
      <c r="D148" s="6" t="s">
        <v>1926</v>
      </c>
      <c r="E148" s="59" t="str">
        <f t="shared" si="20"/>
        <v>LAKOTA WESTERN STIRRUPS</v>
      </c>
      <c r="F148" s="57" t="s">
        <v>1834</v>
      </c>
      <c r="G148" s="44" t="str">
        <f t="shared" si="21"/>
        <v>Lakota</v>
      </c>
      <c r="H148" s="57" t="s">
        <v>1857</v>
      </c>
      <c r="I148" s="62" t="str">
        <f t="shared" si="22"/>
        <v>Western felszerelés</v>
      </c>
      <c r="J148" s="19" t="s">
        <v>3008</v>
      </c>
      <c r="K148" s="51" t="str">
        <f t="shared" si="23"/>
        <v>Western lófelszerelés</v>
      </c>
      <c r="L148" s="66" t="s">
        <v>2531</v>
      </c>
      <c r="M148" s="51" t="str">
        <f t="shared" si="18"/>
        <v>Western nyereg és tartozékai</v>
      </c>
      <c r="N148" s="36" t="s">
        <v>2582</v>
      </c>
      <c r="O148" s="44" t="str">
        <f t="shared" si="24"/>
        <v>Western kengyel</v>
      </c>
      <c r="P148" s="39" t="s">
        <v>2591</v>
      </c>
      <c r="Q148" s="40"/>
      <c r="R148" s="66" t="s">
        <v>2417</v>
      </c>
      <c r="S148" s="57">
        <v>217.5</v>
      </c>
      <c r="T148" s="65" t="s">
        <v>1931</v>
      </c>
      <c r="U148" s="63">
        <v>0.4</v>
      </c>
      <c r="V148" s="41">
        <v>0</v>
      </c>
      <c r="W148" s="44" t="str">
        <f>IFERROR(
    IF(ISNUMBER(MATCH(TRIM(CLEAN(SUBSTITUTE(SUBSTITUTE(X148, CHAR(13), ""), CHAR(10), " "))), sizeList!A:A, 0)),
        INDEX(sizeList!B:B, MATCH(TRIM(CLEAN(SUBSTITUTE(SUBSTITUTE(X148, CHAR(13), ""), CHAR(10), " "))), sizeList!A:A, 0)),
        IF(ISNUMBER(MATCH(X148, sizeList!A:A, 0)),
            INDEX(sizeList!B:B, MATCH(X148, sizeList!A:A, 0)),
            IF(ISNUMBER(MATCH(TRIM(CLEAN(SUBSTITUTE(SUBSTITUTE(X148, CHAR(13), ""), CHAR(10), " "))), sizeList!B:B, 0)),
                INDEX(sizeList!B:B, MATCH(TRIM(CLEAN(SUBSTITUTE(SUBSTITUTE(X148, CHAR(13), ""), CHAR(10), " "))), sizeList!B:B, 0)),
                IF(ISNUMBER(MATCH(X148, sizeList!B:B, 0)),
                    INDEX(sizeList!B:B, MATCH(X148, sizeList!B:B, 0)),
                    "")
            )
        )
    ),
    ""
)</f>
        <v/>
      </c>
      <c r="X148" s="6"/>
      <c r="Y148" s="6" t="s">
        <v>631</v>
      </c>
      <c r="Z148" s="44" t="str">
        <f t="shared" si="25"/>
        <v>COGNAC</v>
      </c>
      <c r="AA148" s="44" t="str">
        <f>IFERROR(
    IF(ISNUMBER(MATCH(TRIM(CLEAN(SUBSTITUTE(SUBSTITUTE(Y148, CHAR(13), ""), CHAR(10), " "))), colorList!A:A, 0)),
        INDEX(colorList!B:B, MATCH(TRIM(CLEAN(SUBSTITUTE(SUBSTITUTE(Y148, CHAR(13), ""), CHAR(10), " "))), colorList!A:A, 0)),
        IF(ISNUMBER(MATCH(Y148, colorList!A:A, 0)),
            INDEX(colorList!B:B, MATCH(Y148, colorList!A:A, 0)),
            IF(ISNUMBER(MATCH(TRIM(CLEAN(SUBSTITUTE(SUBSTITUTE(Y148, CHAR(13), ""), CHAR(10), " "))), colorList!B:B, 0)),
                INDEX(colorList!B:B, MATCH(TRIM(CLEAN(SUBSTITUTE(SUBSTITUTE(Y148, CHAR(13), ""), CHAR(10), " "))), colorList!B:B, 0)),
                IF(ISNUMBER(MATCH(Y148, colorList!B:B, 0)),
                    INDEX(colorList!B:B, MATCH(Y148, colorList!B:B, 0)),
                    "")
            )
        )
    ),
    ""
)</f>
        <v>konyak</v>
      </c>
      <c r="AB148" s="44" t="str">
        <f>IF(Y148="", "", IFERROR(VLOOKUP(Y148, colorList!A:B,2,FALSE),""))</f>
        <v>konyak</v>
      </c>
    </row>
    <row r="149" spans="1:28" s="41" customFormat="1" ht="60" customHeight="1" x14ac:dyDescent="0.3">
      <c r="A149" s="75" t="s">
        <v>1699</v>
      </c>
      <c r="B149" s="6" t="s">
        <v>1699</v>
      </c>
      <c r="C149" s="59" t="str">
        <f t="shared" si="19"/>
        <v>Lakota western nyersbőr kengyel</v>
      </c>
      <c r="D149" s="6" t="s">
        <v>2588</v>
      </c>
      <c r="E149" s="59" t="str">
        <f t="shared" si="20"/>
        <v>LAKOTA RAWHIDE WESTERN STIRRUPS</v>
      </c>
      <c r="F149" s="57" t="s">
        <v>1841</v>
      </c>
      <c r="G149" s="44" t="str">
        <f t="shared" si="21"/>
        <v>Lakota</v>
      </c>
      <c r="H149" s="57" t="s">
        <v>1857</v>
      </c>
      <c r="I149" s="62" t="str">
        <f t="shared" si="22"/>
        <v>Western felszerelés</v>
      </c>
      <c r="J149" s="19" t="s">
        <v>3008</v>
      </c>
      <c r="K149" s="51" t="str">
        <f t="shared" si="23"/>
        <v>Western lófelszerelés</v>
      </c>
      <c r="L149" s="66" t="s">
        <v>2531</v>
      </c>
      <c r="M149" s="51" t="str">
        <f t="shared" si="18"/>
        <v>Western nyereg és tartozékai</v>
      </c>
      <c r="N149" s="36" t="s">
        <v>2582</v>
      </c>
      <c r="O149" s="44" t="str">
        <f t="shared" si="24"/>
        <v>Western kengyel</v>
      </c>
      <c r="P149" s="39" t="s">
        <v>2591</v>
      </c>
      <c r="Q149" s="40"/>
      <c r="R149" s="66" t="s">
        <v>2418</v>
      </c>
      <c r="S149" s="57">
        <v>217.5</v>
      </c>
      <c r="T149" s="65" t="s">
        <v>1931</v>
      </c>
      <c r="U149" s="63">
        <v>0.4</v>
      </c>
      <c r="V149" s="41">
        <v>0</v>
      </c>
      <c r="W149" s="44" t="str">
        <f>IFERROR(
    IF(ISNUMBER(MATCH(TRIM(CLEAN(SUBSTITUTE(SUBSTITUTE(X149, CHAR(13), ""), CHAR(10), " "))), sizeList!A:A, 0)),
        INDEX(sizeList!B:B, MATCH(TRIM(CLEAN(SUBSTITUTE(SUBSTITUTE(X149, CHAR(13), ""), CHAR(10), " "))), sizeList!A:A, 0)),
        IF(ISNUMBER(MATCH(X149, sizeList!A:A, 0)),
            INDEX(sizeList!B:B, MATCH(X149, sizeList!A:A, 0)),
            IF(ISNUMBER(MATCH(TRIM(CLEAN(SUBSTITUTE(SUBSTITUTE(X149, CHAR(13), ""), CHAR(10), " "))), sizeList!B:B, 0)),
                INDEX(sizeList!B:B, MATCH(TRIM(CLEAN(SUBSTITUTE(SUBSTITUTE(X149, CHAR(13), ""), CHAR(10), " "))), sizeList!B:B, 0)),
                IF(ISNUMBER(MATCH(X149, sizeList!B:B, 0)),
                    INDEX(sizeList!B:B, MATCH(X149, sizeList!B:B, 0)),
                    "")
            )
        )
    ),
    ""
)</f>
        <v/>
      </c>
      <c r="X149" s="6"/>
      <c r="Y149" s="19" t="s">
        <v>619</v>
      </c>
      <c r="Z149" s="44" t="str">
        <f t="shared" si="25"/>
        <v>BROWN</v>
      </c>
      <c r="AA149" s="44" t="str">
        <f>IFERROR(
    IF(ISNUMBER(MATCH(TRIM(CLEAN(SUBSTITUTE(SUBSTITUTE(Y149, CHAR(13), ""), CHAR(10), " "))), colorList!A:A, 0)),
        INDEX(colorList!B:B, MATCH(TRIM(CLEAN(SUBSTITUTE(SUBSTITUTE(Y149, CHAR(13), ""), CHAR(10), " "))), colorList!A:A, 0)),
        IF(ISNUMBER(MATCH(Y149, colorList!A:A, 0)),
            INDEX(colorList!B:B, MATCH(Y149, colorList!A:A, 0)),
            IF(ISNUMBER(MATCH(TRIM(CLEAN(SUBSTITUTE(SUBSTITUTE(Y149, CHAR(13), ""), CHAR(10), " "))), colorList!B:B, 0)),
                INDEX(colorList!B:B, MATCH(TRIM(CLEAN(SUBSTITUTE(SUBSTITUTE(Y149, CHAR(13), ""), CHAR(10), " "))), colorList!B:B, 0)),
                IF(ISNUMBER(MATCH(Y149, colorList!B:B, 0)),
                    INDEX(colorList!B:B, MATCH(Y149, colorList!B:B, 0)),
                    "")
            )
        )
    ),
    ""
)</f>
        <v>barna</v>
      </c>
      <c r="AB149" s="44" t="str">
        <f>IF(Y149="", "", IFERROR(VLOOKUP(Y149, colorList!A:B,2,FALSE),""))</f>
        <v>barna</v>
      </c>
    </row>
    <row r="150" spans="1:28" s="41" customFormat="1" ht="60" customHeight="1" x14ac:dyDescent="0.3">
      <c r="A150" s="75" t="s">
        <v>1691</v>
      </c>
      <c r="B150" s="81" t="s">
        <v>2884</v>
      </c>
      <c r="C150" s="59" t="str">
        <f t="shared" si="19"/>
        <v>Lakota western kengyel</v>
      </c>
      <c r="D150" s="6" t="s">
        <v>1926</v>
      </c>
      <c r="E150" s="59" t="str">
        <f t="shared" si="20"/>
        <v>WESTERN STIRRUPS</v>
      </c>
      <c r="F150" s="57" t="s">
        <v>1833</v>
      </c>
      <c r="G150" s="44" t="str">
        <f t="shared" si="21"/>
        <v>Lakota</v>
      </c>
      <c r="H150" s="57" t="s">
        <v>1857</v>
      </c>
      <c r="I150" s="62" t="str">
        <f t="shared" si="22"/>
        <v>Western felszerelés</v>
      </c>
      <c r="J150" s="19" t="s">
        <v>3008</v>
      </c>
      <c r="K150" s="51" t="str">
        <f t="shared" si="23"/>
        <v>Western lófelszerelés</v>
      </c>
      <c r="L150" s="66" t="s">
        <v>2531</v>
      </c>
      <c r="M150" s="51" t="str">
        <f t="shared" si="18"/>
        <v>Western nyereg és tartozékai</v>
      </c>
      <c r="N150" s="36" t="s">
        <v>2582</v>
      </c>
      <c r="O150" s="44" t="str">
        <f t="shared" si="24"/>
        <v>Western kengyel</v>
      </c>
      <c r="P150" s="39" t="s">
        <v>2591</v>
      </c>
      <c r="Q150" s="40"/>
      <c r="R150" s="66" t="s">
        <v>2414</v>
      </c>
      <c r="S150" s="57">
        <v>217.5</v>
      </c>
      <c r="T150" s="65" t="s">
        <v>1931</v>
      </c>
      <c r="U150" s="63">
        <v>0.4</v>
      </c>
      <c r="V150" s="41">
        <v>0</v>
      </c>
      <c r="W150" s="44" t="str">
        <f>IFERROR(
    IF(ISNUMBER(MATCH(TRIM(CLEAN(SUBSTITUTE(SUBSTITUTE(X150, CHAR(13), ""), CHAR(10), " "))), sizeList!A:A, 0)),
        INDEX(sizeList!B:B, MATCH(TRIM(CLEAN(SUBSTITUTE(SUBSTITUTE(X150, CHAR(13), ""), CHAR(10), " "))), sizeList!A:A, 0)),
        IF(ISNUMBER(MATCH(X150, sizeList!A:A, 0)),
            INDEX(sizeList!B:B, MATCH(X150, sizeList!A:A, 0)),
            IF(ISNUMBER(MATCH(TRIM(CLEAN(SUBSTITUTE(SUBSTITUTE(X150, CHAR(13), ""), CHAR(10), " "))), sizeList!B:B, 0)),
                INDEX(sizeList!B:B, MATCH(TRIM(CLEAN(SUBSTITUTE(SUBSTITUTE(X150, CHAR(13), ""), CHAR(10), " "))), sizeList!B:B, 0)),
                IF(ISNUMBER(MATCH(X150, sizeList!B:B, 0)),
                    INDEX(sizeList!B:B, MATCH(X150, sizeList!B:B, 0)),
                    "")
            )
        )
    ),
    ""
)</f>
        <v/>
      </c>
      <c r="X150" s="6"/>
      <c r="Y150" s="6" t="s">
        <v>619</v>
      </c>
      <c r="Z150" s="44" t="str">
        <f t="shared" si="25"/>
        <v>BROWN</v>
      </c>
      <c r="AA150" s="44" t="str">
        <f>IFERROR(
    IF(ISNUMBER(MATCH(TRIM(CLEAN(SUBSTITUTE(SUBSTITUTE(Y150, CHAR(13), ""), CHAR(10), " "))), colorList!A:A, 0)),
        INDEX(colorList!B:B, MATCH(TRIM(CLEAN(SUBSTITUTE(SUBSTITUTE(Y150, CHAR(13), ""), CHAR(10), " "))), colorList!A:A, 0)),
        IF(ISNUMBER(MATCH(Y150, colorList!A:A, 0)),
            INDEX(colorList!B:B, MATCH(Y150, colorList!A:A, 0)),
            IF(ISNUMBER(MATCH(TRIM(CLEAN(SUBSTITUTE(SUBSTITUTE(Y150, CHAR(13), ""), CHAR(10), " "))), colorList!B:B, 0)),
                INDEX(colorList!B:B, MATCH(TRIM(CLEAN(SUBSTITUTE(SUBSTITUTE(Y150, CHAR(13), ""), CHAR(10), " "))), colorList!B:B, 0)),
                IF(ISNUMBER(MATCH(Y150, colorList!B:B, 0)),
                    INDEX(colorList!B:B, MATCH(Y150, colorList!B:B, 0)),
                    "")
            )
        )
    ),
    ""
)</f>
        <v>barna</v>
      </c>
      <c r="AB150" s="44" t="str">
        <f>IF(Y150="", "", IFERROR(VLOOKUP(Y150, colorList!A:B,2,FALSE),""))</f>
        <v>barna</v>
      </c>
    </row>
    <row r="151" spans="1:28" s="41" customFormat="1" ht="60" customHeight="1" x14ac:dyDescent="0.3">
      <c r="A151" s="75" t="s">
        <v>1691</v>
      </c>
      <c r="B151" s="81" t="s">
        <v>2884</v>
      </c>
      <c r="C151" s="59" t="str">
        <f t="shared" si="19"/>
        <v>Lakota western kengyel</v>
      </c>
      <c r="D151" s="6" t="s">
        <v>1926</v>
      </c>
      <c r="E151" s="59" t="str">
        <f t="shared" si="20"/>
        <v>WESTERN STIRRUPS</v>
      </c>
      <c r="F151" s="57" t="s">
        <v>1833</v>
      </c>
      <c r="G151" s="44" t="str">
        <f t="shared" si="21"/>
        <v>Lakota</v>
      </c>
      <c r="H151" s="57" t="s">
        <v>1857</v>
      </c>
      <c r="I151" s="62" t="str">
        <f t="shared" si="22"/>
        <v>Western felszerelés</v>
      </c>
      <c r="J151" s="19" t="s">
        <v>3008</v>
      </c>
      <c r="K151" s="51" t="str">
        <f t="shared" si="23"/>
        <v>Western lófelszerelés</v>
      </c>
      <c r="L151" s="66" t="s">
        <v>2531</v>
      </c>
      <c r="M151" s="51" t="str">
        <f t="shared" si="18"/>
        <v>Western nyereg és tartozékai</v>
      </c>
      <c r="N151" s="36" t="s">
        <v>2582</v>
      </c>
      <c r="O151" s="44" t="str">
        <f t="shared" si="24"/>
        <v>Western kengyel</v>
      </c>
      <c r="P151" s="39" t="s">
        <v>2591</v>
      </c>
      <c r="Q151" s="40"/>
      <c r="R151" s="66" t="s">
        <v>2415</v>
      </c>
      <c r="S151" s="57">
        <v>217.5</v>
      </c>
      <c r="T151" s="65" t="s">
        <v>1931</v>
      </c>
      <c r="U151" s="63">
        <v>0.4</v>
      </c>
      <c r="V151" s="41">
        <v>0</v>
      </c>
      <c r="W151" s="44" t="str">
        <f>IFERROR(
    IF(ISNUMBER(MATCH(TRIM(CLEAN(SUBSTITUTE(SUBSTITUTE(X151, CHAR(13), ""), CHAR(10), " "))), sizeList!A:A, 0)),
        INDEX(sizeList!B:B, MATCH(TRIM(CLEAN(SUBSTITUTE(SUBSTITUTE(X151, CHAR(13), ""), CHAR(10), " "))), sizeList!A:A, 0)),
        IF(ISNUMBER(MATCH(X151, sizeList!A:A, 0)),
            INDEX(sizeList!B:B, MATCH(X151, sizeList!A:A, 0)),
            IF(ISNUMBER(MATCH(TRIM(CLEAN(SUBSTITUTE(SUBSTITUTE(X151, CHAR(13), ""), CHAR(10), " "))), sizeList!B:B, 0)),
                INDEX(sizeList!B:B, MATCH(TRIM(CLEAN(SUBSTITUTE(SUBSTITUTE(X151, CHAR(13), ""), CHAR(10), " "))), sizeList!B:B, 0)),
                IF(ISNUMBER(MATCH(X151, sizeList!B:B, 0)),
                    INDEX(sizeList!B:B, MATCH(X151, sizeList!B:B, 0)),
                    "")
            )
        )
    ),
    ""
)</f>
        <v/>
      </c>
      <c r="X151" s="6"/>
      <c r="Y151" s="6" t="s">
        <v>619</v>
      </c>
      <c r="Z151" s="44" t="str">
        <f t="shared" si="25"/>
        <v>BROWN</v>
      </c>
      <c r="AA151" s="44" t="str">
        <f>IFERROR(
    IF(ISNUMBER(MATCH(TRIM(CLEAN(SUBSTITUTE(SUBSTITUTE(Y151, CHAR(13), ""), CHAR(10), " "))), colorList!A:A, 0)),
        INDEX(colorList!B:B, MATCH(TRIM(CLEAN(SUBSTITUTE(SUBSTITUTE(Y151, CHAR(13), ""), CHAR(10), " "))), colorList!A:A, 0)),
        IF(ISNUMBER(MATCH(Y151, colorList!A:A, 0)),
            INDEX(colorList!B:B, MATCH(Y151, colorList!A:A, 0)),
            IF(ISNUMBER(MATCH(TRIM(CLEAN(SUBSTITUTE(SUBSTITUTE(Y151, CHAR(13), ""), CHAR(10), " "))), colorList!B:B, 0)),
                INDEX(colorList!B:B, MATCH(TRIM(CLEAN(SUBSTITUTE(SUBSTITUTE(Y151, CHAR(13), ""), CHAR(10), " "))), colorList!B:B, 0)),
                IF(ISNUMBER(MATCH(Y151, colorList!B:B, 0)),
                    INDEX(colorList!B:B, MATCH(Y151, colorList!B:B, 0)),
                    "")
            )
        )
    ),
    ""
)</f>
        <v>barna</v>
      </c>
      <c r="AB151" s="44" t="str">
        <f>IF(Y151="", "", IFERROR(VLOOKUP(Y151, colorList!A:B,2,FALSE),""))</f>
        <v>barna</v>
      </c>
    </row>
    <row r="152" spans="1:28" s="41" customFormat="1" ht="60" customHeight="1" x14ac:dyDescent="0.3">
      <c r="A152" s="75" t="s">
        <v>1691</v>
      </c>
      <c r="B152" s="81" t="s">
        <v>2883</v>
      </c>
      <c r="C152" s="59" t="str">
        <f t="shared" si="19"/>
        <v>Lakota western kengyel</v>
      </c>
      <c r="D152" s="6" t="s">
        <v>1926</v>
      </c>
      <c r="E152" s="59" t="str">
        <f t="shared" si="20"/>
        <v>WESTERN STIRRUPS</v>
      </c>
      <c r="F152" s="57" t="s">
        <v>1833</v>
      </c>
      <c r="G152" s="44" t="str">
        <f t="shared" si="21"/>
        <v>Lakota</v>
      </c>
      <c r="H152" s="57" t="s">
        <v>1857</v>
      </c>
      <c r="I152" s="62" t="str">
        <f t="shared" si="22"/>
        <v>Western felszerelés</v>
      </c>
      <c r="J152" s="19" t="s">
        <v>3008</v>
      </c>
      <c r="K152" s="51" t="str">
        <f t="shared" si="23"/>
        <v>Western lófelszerelés</v>
      </c>
      <c r="L152" s="66" t="s">
        <v>2531</v>
      </c>
      <c r="M152" s="51" t="str">
        <f t="shared" si="18"/>
        <v>Western nyereg és tartozékai</v>
      </c>
      <c r="N152" s="36" t="s">
        <v>2582</v>
      </c>
      <c r="O152" s="44" t="str">
        <f t="shared" si="24"/>
        <v>Western kengyel</v>
      </c>
      <c r="P152" s="39" t="s">
        <v>2591</v>
      </c>
      <c r="Q152" s="40"/>
      <c r="R152" s="66" t="s">
        <v>2412</v>
      </c>
      <c r="S152" s="57">
        <v>217.5</v>
      </c>
      <c r="T152" s="65" t="s">
        <v>1931</v>
      </c>
      <c r="U152" s="63">
        <v>0.4</v>
      </c>
      <c r="V152" s="41">
        <v>0</v>
      </c>
      <c r="W152" s="44" t="str">
        <f>IFERROR(
    IF(ISNUMBER(MATCH(TRIM(CLEAN(SUBSTITUTE(SUBSTITUTE(X152, CHAR(13), ""), CHAR(10), " "))), sizeList!A:A, 0)),
        INDEX(sizeList!B:B, MATCH(TRIM(CLEAN(SUBSTITUTE(SUBSTITUTE(X152, CHAR(13), ""), CHAR(10), " "))), sizeList!A:A, 0)),
        IF(ISNUMBER(MATCH(X152, sizeList!A:A, 0)),
            INDEX(sizeList!B:B, MATCH(X152, sizeList!A:A, 0)),
            IF(ISNUMBER(MATCH(TRIM(CLEAN(SUBSTITUTE(SUBSTITUTE(X152, CHAR(13), ""), CHAR(10), " "))), sizeList!B:B, 0)),
                INDEX(sizeList!B:B, MATCH(TRIM(CLEAN(SUBSTITUTE(SUBSTITUTE(X152, CHAR(13), ""), CHAR(10), " "))), sizeList!B:B, 0)),
                IF(ISNUMBER(MATCH(X152, sizeList!B:B, 0)),
                    INDEX(sizeList!B:B, MATCH(X152, sizeList!B:B, 0)),
                    "")
            )
        )
    ),
    ""
)</f>
        <v/>
      </c>
      <c r="X152" s="6"/>
      <c r="Y152" s="6" t="s">
        <v>20</v>
      </c>
      <c r="Z152" s="44" t="str">
        <f t="shared" si="25"/>
        <v>BLACK</v>
      </c>
      <c r="AA152" s="44" t="str">
        <f>IFERROR(
    IF(ISNUMBER(MATCH(TRIM(CLEAN(SUBSTITUTE(SUBSTITUTE(Y152, CHAR(13), ""), CHAR(10), " "))), colorList!A:A, 0)),
        INDEX(colorList!B:B, MATCH(TRIM(CLEAN(SUBSTITUTE(SUBSTITUTE(Y152, CHAR(13), ""), CHAR(10), " "))), colorList!A:A, 0)),
        IF(ISNUMBER(MATCH(Y152, colorList!A:A, 0)),
            INDEX(colorList!B:B, MATCH(Y152, colorList!A:A, 0)),
            IF(ISNUMBER(MATCH(TRIM(CLEAN(SUBSTITUTE(SUBSTITUTE(Y152, CHAR(13), ""), CHAR(10), " "))), colorList!B:B, 0)),
                INDEX(colorList!B:B, MATCH(TRIM(CLEAN(SUBSTITUTE(SUBSTITUTE(Y152, CHAR(13), ""), CHAR(10), " "))), colorList!B:B, 0)),
                IF(ISNUMBER(MATCH(Y152, colorList!B:B, 0)),
                    INDEX(colorList!B:B, MATCH(Y152, colorList!B:B, 0)),
                    "")
            )
        )
    ),
    ""
)</f>
        <v>fekete</v>
      </c>
      <c r="AB152" s="44" t="str">
        <f>IF(Y152="", "", IFERROR(VLOOKUP(Y152, colorList!A:B,2,FALSE),""))</f>
        <v>fekete</v>
      </c>
    </row>
    <row r="153" spans="1:28" s="41" customFormat="1" ht="60" customHeight="1" x14ac:dyDescent="0.3">
      <c r="A153" s="75" t="s">
        <v>1691</v>
      </c>
      <c r="B153" s="81" t="s">
        <v>2883</v>
      </c>
      <c r="C153" s="59" t="str">
        <f t="shared" si="19"/>
        <v>Lakota western kengyel</v>
      </c>
      <c r="D153" s="6" t="s">
        <v>1926</v>
      </c>
      <c r="E153" s="59" t="str">
        <f t="shared" si="20"/>
        <v>WESTERN STIRRUPS</v>
      </c>
      <c r="F153" s="57" t="s">
        <v>1833</v>
      </c>
      <c r="G153" s="44" t="str">
        <f t="shared" si="21"/>
        <v>Lakota</v>
      </c>
      <c r="H153" s="57" t="s">
        <v>1857</v>
      </c>
      <c r="I153" s="62" t="str">
        <f t="shared" si="22"/>
        <v>Western felszerelés</v>
      </c>
      <c r="J153" s="19" t="s">
        <v>3008</v>
      </c>
      <c r="K153" s="51" t="str">
        <f t="shared" si="23"/>
        <v>Western lófelszerelés</v>
      </c>
      <c r="L153" s="66" t="s">
        <v>2531</v>
      </c>
      <c r="M153" s="51" t="str">
        <f t="shared" si="18"/>
        <v>Western nyereg és tartozékai</v>
      </c>
      <c r="N153" s="36" t="s">
        <v>2582</v>
      </c>
      <c r="O153" s="44" t="str">
        <f t="shared" si="24"/>
        <v>Western kengyel</v>
      </c>
      <c r="P153" s="39" t="s">
        <v>2591</v>
      </c>
      <c r="Q153" s="40"/>
      <c r="R153" s="66" t="s">
        <v>2413</v>
      </c>
      <c r="S153" s="57">
        <v>217.5</v>
      </c>
      <c r="T153" s="65" t="s">
        <v>1931</v>
      </c>
      <c r="U153" s="63">
        <v>0.4</v>
      </c>
      <c r="V153" s="41">
        <v>0</v>
      </c>
      <c r="W153" s="44" t="str">
        <f>IFERROR(
    IF(ISNUMBER(MATCH(TRIM(CLEAN(SUBSTITUTE(SUBSTITUTE(X153, CHAR(13), ""), CHAR(10), " "))), sizeList!A:A, 0)),
        INDEX(sizeList!B:B, MATCH(TRIM(CLEAN(SUBSTITUTE(SUBSTITUTE(X153, CHAR(13), ""), CHAR(10), " "))), sizeList!A:A, 0)),
        IF(ISNUMBER(MATCH(X153, sizeList!A:A, 0)),
            INDEX(sizeList!B:B, MATCH(X153, sizeList!A:A, 0)),
            IF(ISNUMBER(MATCH(TRIM(CLEAN(SUBSTITUTE(SUBSTITUTE(X153, CHAR(13), ""), CHAR(10), " "))), sizeList!B:B, 0)),
                INDEX(sizeList!B:B, MATCH(TRIM(CLEAN(SUBSTITUTE(SUBSTITUTE(X153, CHAR(13), ""), CHAR(10), " "))), sizeList!B:B, 0)),
                IF(ISNUMBER(MATCH(X153, sizeList!B:B, 0)),
                    INDEX(sizeList!B:B, MATCH(X153, sizeList!B:B, 0)),
                    "")
            )
        )
    ),
    ""
)</f>
        <v/>
      </c>
      <c r="X153" s="6"/>
      <c r="Y153" s="6" t="s">
        <v>20</v>
      </c>
      <c r="Z153" s="44" t="str">
        <f t="shared" si="25"/>
        <v>BLACK</v>
      </c>
      <c r="AA153" s="44" t="str">
        <f>IFERROR(
    IF(ISNUMBER(MATCH(TRIM(CLEAN(SUBSTITUTE(SUBSTITUTE(Y153, CHAR(13), ""), CHAR(10), " "))), colorList!A:A, 0)),
        INDEX(colorList!B:B, MATCH(TRIM(CLEAN(SUBSTITUTE(SUBSTITUTE(Y153, CHAR(13), ""), CHAR(10), " "))), colorList!A:A, 0)),
        IF(ISNUMBER(MATCH(Y153, colorList!A:A, 0)),
            INDEX(colorList!B:B, MATCH(Y153, colorList!A:A, 0)),
            IF(ISNUMBER(MATCH(TRIM(CLEAN(SUBSTITUTE(SUBSTITUTE(Y153, CHAR(13), ""), CHAR(10), " "))), colorList!B:B, 0)),
                INDEX(colorList!B:B, MATCH(TRIM(CLEAN(SUBSTITUTE(SUBSTITUTE(Y153, CHAR(13), ""), CHAR(10), " "))), colorList!B:B, 0)),
                IF(ISNUMBER(MATCH(Y153, colorList!B:B, 0)),
                    INDEX(colorList!B:B, MATCH(Y153, colorList!B:B, 0)),
                    "")
            )
        )
    ),
    ""
)</f>
        <v>fekete</v>
      </c>
      <c r="AB153" s="44" t="str">
        <f>IF(Y153="", "", IFERROR(VLOOKUP(Y153, colorList!A:B,2,FALSE),""))</f>
        <v>fekete</v>
      </c>
    </row>
    <row r="154" spans="1:28" s="41" customFormat="1" ht="60" customHeight="1" x14ac:dyDescent="0.3">
      <c r="A154" s="75" t="s">
        <v>1667</v>
      </c>
      <c r="B154" s="6" t="s">
        <v>1667</v>
      </c>
      <c r="C154" s="59" t="str">
        <f t="shared" si="19"/>
        <v>Umbria Equitazione ezüst concho</v>
      </c>
      <c r="D154" s="6" t="s">
        <v>1917</v>
      </c>
      <c r="E154" s="59" t="str">
        <f t="shared" si="20"/>
        <v>NP SILVER CONCHO</v>
      </c>
      <c r="F154" s="57" t="s">
        <v>1809</v>
      </c>
      <c r="G154" s="44" t="str">
        <f t="shared" si="21"/>
        <v>Umbria Equitazione</v>
      </c>
      <c r="H154" s="57" t="s">
        <v>1862</v>
      </c>
      <c r="I154" s="62" t="str">
        <f t="shared" si="22"/>
        <v>Western felszerelés</v>
      </c>
      <c r="J154" s="19" t="s">
        <v>3008</v>
      </c>
      <c r="K154" s="51" t="str">
        <f t="shared" si="23"/>
        <v>Western lófelszerelés</v>
      </c>
      <c r="L154" s="66" t="s">
        <v>2531</v>
      </c>
      <c r="M154" s="51" t="str">
        <f t="shared" si="18"/>
        <v>Western nyereg és tartozékai</v>
      </c>
      <c r="N154" s="36" t="s">
        <v>2582</v>
      </c>
      <c r="O154" s="44" t="str">
        <f t="shared" si="24"/>
        <v>Western nyereg tartozékok</v>
      </c>
      <c r="P154" s="39" t="s">
        <v>2614</v>
      </c>
      <c r="Q154" s="40"/>
      <c r="R154" s="66" t="s">
        <v>2384</v>
      </c>
      <c r="S154" s="57">
        <v>1.45</v>
      </c>
      <c r="T154" s="65" t="s">
        <v>1931</v>
      </c>
      <c r="U154" s="40"/>
      <c r="V154" s="41">
        <v>0</v>
      </c>
      <c r="W154" s="44" t="str">
        <f>IFERROR(
    IF(ISNUMBER(MATCH(TRIM(CLEAN(SUBSTITUTE(SUBSTITUTE(X154, CHAR(13), ""), CHAR(10), " "))), sizeList!A:A, 0)),
        INDEX(sizeList!B:B, MATCH(TRIM(CLEAN(SUBSTITUTE(SUBSTITUTE(X154, CHAR(13), ""), CHAR(10), " "))), sizeList!A:A, 0)),
        IF(ISNUMBER(MATCH(X154, sizeList!A:A, 0)),
            INDEX(sizeList!B:B, MATCH(X154, sizeList!A:A, 0)),
            IF(ISNUMBER(MATCH(TRIM(CLEAN(SUBSTITUTE(SUBSTITUTE(X154, CHAR(13), ""), CHAR(10), " "))), sizeList!B:B, 0)),
                INDEX(sizeList!B:B, MATCH(TRIM(CLEAN(SUBSTITUTE(SUBSTITUTE(X154, CHAR(13), ""), CHAR(10), " "))), sizeList!B:B, 0)),
                IF(ISNUMBER(MATCH(X154, sizeList!B:B, 0)),
                    INDEX(sizeList!B:B, MATCH(X154, sizeList!B:B, 0)),
                    "")
            )
        )
    ),
    ""
)</f>
        <v>S</v>
      </c>
      <c r="X154" s="6" t="s">
        <v>88</v>
      </c>
      <c r="Y154" s="6"/>
      <c r="Z154" s="44" t="str">
        <f t="shared" si="25"/>
        <v/>
      </c>
      <c r="AA154" s="44" t="str">
        <f>IFERROR(
    IF(ISNUMBER(MATCH(TRIM(CLEAN(SUBSTITUTE(SUBSTITUTE(Y154, CHAR(13), ""), CHAR(10), " "))), colorList!A:A, 0)),
        INDEX(colorList!B:B, MATCH(TRIM(CLEAN(SUBSTITUTE(SUBSTITUTE(Y154, CHAR(13), ""), CHAR(10), " "))), colorList!A:A, 0)),
        IF(ISNUMBER(MATCH(Y154, colorList!A:A, 0)),
            INDEX(colorList!B:B, MATCH(Y154, colorList!A:A, 0)),
            IF(ISNUMBER(MATCH(TRIM(CLEAN(SUBSTITUTE(SUBSTITUTE(Y154, CHAR(13), ""), CHAR(10), " "))), colorList!B:B, 0)),
                INDEX(colorList!B:B, MATCH(TRIM(CLEAN(SUBSTITUTE(SUBSTITUTE(Y154, CHAR(13), ""), CHAR(10), " "))), colorList!B:B, 0)),
                IF(ISNUMBER(MATCH(Y154, colorList!B:B, 0)),
                    INDEX(colorList!B:B, MATCH(Y154, colorList!B:B, 0)),
                    "")
            )
        )
    ),
    ""
)</f>
        <v/>
      </c>
      <c r="AB154" s="44" t="str">
        <f>IF(Y154="", "", IFERROR(VLOOKUP(Y154, colorList!A:B,2,FALSE),""))</f>
        <v/>
      </c>
    </row>
    <row r="155" spans="1:28" s="41" customFormat="1" ht="60" customHeight="1" x14ac:dyDescent="0.3">
      <c r="A155" s="75" t="s">
        <v>1667</v>
      </c>
      <c r="B155" s="6" t="s">
        <v>1667</v>
      </c>
      <c r="C155" s="59" t="str">
        <f t="shared" si="19"/>
        <v>Umbria Equitazione ezüst concho</v>
      </c>
      <c r="D155" s="6" t="s">
        <v>1917</v>
      </c>
      <c r="E155" s="59" t="str">
        <f t="shared" si="20"/>
        <v>NP SILVER CONCHO</v>
      </c>
      <c r="F155" s="57" t="s">
        <v>1809</v>
      </c>
      <c r="G155" s="44" t="str">
        <f t="shared" si="21"/>
        <v>Umbria Equitazione</v>
      </c>
      <c r="H155" s="57" t="s">
        <v>1862</v>
      </c>
      <c r="I155" s="62" t="str">
        <f t="shared" si="22"/>
        <v>Western felszerelés</v>
      </c>
      <c r="J155" s="19" t="s">
        <v>3008</v>
      </c>
      <c r="K155" s="51" t="str">
        <f t="shared" si="23"/>
        <v>Western lófelszerelés</v>
      </c>
      <c r="L155" s="66" t="s">
        <v>2531</v>
      </c>
      <c r="M155" s="51" t="str">
        <f t="shared" si="18"/>
        <v>Western nyereg és tartozékai</v>
      </c>
      <c r="N155" s="36" t="s">
        <v>2582</v>
      </c>
      <c r="O155" s="44" t="str">
        <f t="shared" si="24"/>
        <v>Western nyereg tartozékok</v>
      </c>
      <c r="P155" s="39" t="s">
        <v>2614</v>
      </c>
      <c r="Q155" s="40"/>
      <c r="R155" s="66" t="s">
        <v>2385</v>
      </c>
      <c r="S155" s="57">
        <v>1.45</v>
      </c>
      <c r="T155" s="65" t="s">
        <v>1931</v>
      </c>
      <c r="U155" s="40"/>
      <c r="V155" s="41">
        <v>0</v>
      </c>
      <c r="W155" s="44" t="str">
        <f>IFERROR(
    IF(ISNUMBER(MATCH(TRIM(CLEAN(SUBSTITUTE(SUBSTITUTE(X155, CHAR(13), ""), CHAR(10), " "))), sizeList!A:A, 0)),
        INDEX(sizeList!B:B, MATCH(TRIM(CLEAN(SUBSTITUTE(SUBSTITUTE(X155, CHAR(13), ""), CHAR(10), " "))), sizeList!A:A, 0)),
        IF(ISNUMBER(MATCH(X155, sizeList!A:A, 0)),
            INDEX(sizeList!B:B, MATCH(X155, sizeList!A:A, 0)),
            IF(ISNUMBER(MATCH(TRIM(CLEAN(SUBSTITUTE(SUBSTITUTE(X155, CHAR(13), ""), CHAR(10), " "))), sizeList!B:B, 0)),
                INDEX(sizeList!B:B, MATCH(TRIM(CLEAN(SUBSTITUTE(SUBSTITUTE(X155, CHAR(13), ""), CHAR(10), " "))), sizeList!B:B, 0)),
                IF(ISNUMBER(MATCH(X155, sizeList!B:B, 0)),
                    INDEX(sizeList!B:B, MATCH(X155, sizeList!B:B, 0)),
                    "")
            )
        )
    ),
    ""
)</f>
        <v>M</v>
      </c>
      <c r="X155" s="6" t="s">
        <v>89</v>
      </c>
      <c r="Y155" s="6"/>
      <c r="Z155" s="44" t="str">
        <f t="shared" si="25"/>
        <v/>
      </c>
      <c r="AA155" s="44" t="str">
        <f>IFERROR(
    IF(ISNUMBER(MATCH(TRIM(CLEAN(SUBSTITUTE(SUBSTITUTE(Y155, CHAR(13), ""), CHAR(10), " "))), colorList!A:A, 0)),
        INDEX(colorList!B:B, MATCH(TRIM(CLEAN(SUBSTITUTE(SUBSTITUTE(Y155, CHAR(13), ""), CHAR(10), " "))), colorList!A:A, 0)),
        IF(ISNUMBER(MATCH(Y155, colorList!A:A, 0)),
            INDEX(colorList!B:B, MATCH(Y155, colorList!A:A, 0)),
            IF(ISNUMBER(MATCH(TRIM(CLEAN(SUBSTITUTE(SUBSTITUTE(Y155, CHAR(13), ""), CHAR(10), " "))), colorList!B:B, 0)),
                INDEX(colorList!B:B, MATCH(TRIM(CLEAN(SUBSTITUTE(SUBSTITUTE(Y155, CHAR(13), ""), CHAR(10), " "))), colorList!B:B, 0)),
                IF(ISNUMBER(MATCH(Y155, colorList!B:B, 0)),
                    INDEX(colorList!B:B, MATCH(Y155, colorList!B:B, 0)),
                    "")
            )
        )
    ),
    ""
)</f>
        <v/>
      </c>
      <c r="AB155" s="44" t="str">
        <f>IF(Y155="", "", IFERROR(VLOOKUP(Y155, colorList!A:B,2,FALSE),""))</f>
        <v/>
      </c>
    </row>
    <row r="156" spans="1:28" s="41" customFormat="1" ht="60" customHeight="1" x14ac:dyDescent="0.3">
      <c r="A156" s="75" t="s">
        <v>1640</v>
      </c>
      <c r="B156" s="6" t="s">
        <v>1640</v>
      </c>
      <c r="C156" s="59" t="str">
        <f t="shared" si="19"/>
        <v>Lakota Show filc nyeregalátét 30 × 30</v>
      </c>
      <c r="D156" s="6" t="s">
        <v>2563</v>
      </c>
      <c r="E156" s="59" t="str">
        <f t="shared" si="20"/>
        <v>FELT SHOW CARPET 30X30</v>
      </c>
      <c r="F156" s="6" t="s">
        <v>1782</v>
      </c>
      <c r="G156" s="44" t="str">
        <f t="shared" si="21"/>
        <v>Pool's</v>
      </c>
      <c r="H156" s="6" t="s">
        <v>1856</v>
      </c>
      <c r="I156" s="62" t="str">
        <f t="shared" si="22"/>
        <v>Western felszerelés</v>
      </c>
      <c r="J156" s="19" t="s">
        <v>3008</v>
      </c>
      <c r="K156" s="51" t="str">
        <f t="shared" si="23"/>
        <v>Western lófelszerelés</v>
      </c>
      <c r="L156" s="19" t="s">
        <v>2531</v>
      </c>
      <c r="M156" s="51" t="str">
        <f t="shared" si="18"/>
        <v>Western nyeregalátét</v>
      </c>
      <c r="N156" s="39" t="s">
        <v>2581</v>
      </c>
      <c r="O156" s="44" t="str">
        <f t="shared" si="24"/>
        <v/>
      </c>
      <c r="P156" s="39"/>
      <c r="Q156" s="40"/>
      <c r="R156" s="67" t="s">
        <v>1640</v>
      </c>
      <c r="S156" s="6">
        <v>38.5</v>
      </c>
      <c r="T156" s="65" t="s">
        <v>1931</v>
      </c>
      <c r="U156" s="63">
        <v>1.8</v>
      </c>
      <c r="V156" s="41">
        <v>0</v>
      </c>
      <c r="W156" s="44" t="str">
        <f>IFERROR(
    IF(ISNUMBER(MATCH(TRIM(CLEAN(SUBSTITUTE(SUBSTITUTE(X156, CHAR(13), ""), CHAR(10), " "))), sizeList!A:A, 0)),
        INDEX(sizeList!B:B, MATCH(TRIM(CLEAN(SUBSTITUTE(SUBSTITUTE(X156, CHAR(13), ""), CHAR(10), " "))), sizeList!A:A, 0)),
        IF(ISNUMBER(MATCH(X156, sizeList!A:A, 0)),
            INDEX(sizeList!B:B, MATCH(X156, sizeList!A:A, 0)),
            IF(ISNUMBER(MATCH(TRIM(CLEAN(SUBSTITUTE(SUBSTITUTE(X156, CHAR(13), ""), CHAR(10), " "))), sizeList!B:B, 0)),
                INDEX(sizeList!B:B, MATCH(TRIM(CLEAN(SUBSTITUTE(SUBSTITUTE(X156, CHAR(13), ""), CHAR(10), " "))), sizeList!B:B, 0)),
                IF(ISNUMBER(MATCH(X156, sizeList!B:B, 0)),
                    INDEX(sizeList!B:B, MATCH(X156, sizeList!B:B, 0)),
                    "")
            )
        )
    ),
    ""
)</f>
        <v/>
      </c>
      <c r="X156" s="6"/>
      <c r="Y156" s="6"/>
      <c r="Z156" s="44" t="str">
        <f t="shared" si="25"/>
        <v/>
      </c>
      <c r="AA156" s="44" t="str">
        <f>IFERROR(
    IF(ISNUMBER(MATCH(TRIM(CLEAN(SUBSTITUTE(SUBSTITUTE(Y156, CHAR(13), ""), CHAR(10), " "))), colorList!A:A, 0)),
        INDEX(colorList!B:B, MATCH(TRIM(CLEAN(SUBSTITUTE(SUBSTITUTE(Y156, CHAR(13), ""), CHAR(10), " "))), colorList!A:A, 0)),
        IF(ISNUMBER(MATCH(Y156, colorList!A:A, 0)),
            INDEX(colorList!B:B, MATCH(Y156, colorList!A:A, 0)),
            IF(ISNUMBER(MATCH(TRIM(CLEAN(SUBSTITUTE(SUBSTITUTE(Y156, CHAR(13), ""), CHAR(10), " "))), colorList!B:B, 0)),
                INDEX(colorList!B:B, MATCH(TRIM(CLEAN(SUBSTITUTE(SUBSTITUTE(Y156, CHAR(13), ""), CHAR(10), " "))), colorList!B:B, 0)),
                IF(ISNUMBER(MATCH(Y156, colorList!B:B, 0)),
                    INDEX(colorList!B:B, MATCH(Y156, colorList!B:B, 0)),
                    "")
            )
        )
    ),
    ""
)</f>
        <v/>
      </c>
      <c r="AB156" s="44" t="str">
        <f>IF(Y156="", "", IFERROR(VLOOKUP(Y156, colorList!A:B,2,FALSE),""))</f>
        <v/>
      </c>
    </row>
    <row r="157" spans="1:28" s="41" customFormat="1" ht="60" customHeight="1" x14ac:dyDescent="0.3">
      <c r="A157" s="75" t="s">
        <v>1642</v>
      </c>
      <c r="B157" s="81" t="s">
        <v>2839</v>
      </c>
      <c r="C157" s="59" t="str">
        <f t="shared" si="19"/>
        <v>Pool's Show gyapjú nyeregalátét 38x34</v>
      </c>
      <c r="D157" s="6" t="s">
        <v>2562</v>
      </c>
      <c r="E157" s="59" t="str">
        <f t="shared" si="20"/>
        <v>SHOW BLANKET 38X34 POOL'S STAR-PRO IN WOOL</v>
      </c>
      <c r="F157" s="6" t="s">
        <v>1784</v>
      </c>
      <c r="G157" s="44" t="str">
        <f t="shared" si="21"/>
        <v>Pool's</v>
      </c>
      <c r="H157" s="6" t="s">
        <v>1856</v>
      </c>
      <c r="I157" s="62" t="str">
        <f t="shared" si="22"/>
        <v>Western felszerelés</v>
      </c>
      <c r="J157" s="19" t="s">
        <v>3008</v>
      </c>
      <c r="K157" s="51" t="str">
        <f t="shared" si="23"/>
        <v>Western lófelszerelés</v>
      </c>
      <c r="L157" s="19" t="s">
        <v>2531</v>
      </c>
      <c r="M157" s="51" t="str">
        <f t="shared" si="18"/>
        <v>Western nyeregalátét</v>
      </c>
      <c r="N157" s="39" t="s">
        <v>2581</v>
      </c>
      <c r="O157" s="44" t="str">
        <f t="shared" si="24"/>
        <v/>
      </c>
      <c r="P157" s="39"/>
      <c r="Q157" s="40"/>
      <c r="R157" s="67" t="s">
        <v>2688</v>
      </c>
      <c r="S157" s="6">
        <v>127</v>
      </c>
      <c r="T157" s="65" t="s">
        <v>1931</v>
      </c>
      <c r="U157" s="63">
        <v>1.8</v>
      </c>
      <c r="V157" s="41">
        <v>0</v>
      </c>
      <c r="W157" s="44" t="str">
        <f>IFERROR(
    IF(ISNUMBER(MATCH(TRIM(CLEAN(SUBSTITUTE(SUBSTITUTE(X157, CHAR(13), ""), CHAR(10), " "))), sizeList!A:A, 0)),
        INDEX(sizeList!B:B, MATCH(TRIM(CLEAN(SUBSTITUTE(SUBSTITUTE(X157, CHAR(13), ""), CHAR(10), " "))), sizeList!A:A, 0)),
        IF(ISNUMBER(MATCH(X157, sizeList!A:A, 0)),
            INDEX(sizeList!B:B, MATCH(X157, sizeList!A:A, 0)),
            IF(ISNUMBER(MATCH(TRIM(CLEAN(SUBSTITUTE(SUBSTITUTE(X157, CHAR(13), ""), CHAR(10), " "))), sizeList!B:B, 0)),
                INDEX(sizeList!B:B, MATCH(TRIM(CLEAN(SUBSTITUTE(SUBSTITUTE(X157, CHAR(13), ""), CHAR(10), " "))), sizeList!B:B, 0)),
                IF(ISNUMBER(MATCH(X157, sizeList!B:B, 0)),
                    INDEX(sizeList!B:B, MATCH(X157, sizeList!B:B, 0)),
                    "")
            )
        )
    ),
    ""
)</f>
        <v/>
      </c>
      <c r="X157" s="6"/>
      <c r="Y157" s="67" t="s">
        <v>2510</v>
      </c>
      <c r="Z157" s="44" t="str">
        <f t="shared" si="25"/>
        <v>BLACK/BEIGE</v>
      </c>
      <c r="AA157" s="44" t="str">
        <f>IFERROR(
    IF(ISNUMBER(MATCH(TRIM(CLEAN(SUBSTITUTE(SUBSTITUTE(Y157, CHAR(13), ""), CHAR(10), " "))), colorList!A:A, 0)),
        INDEX(colorList!B:B, MATCH(TRIM(CLEAN(SUBSTITUTE(SUBSTITUTE(Y157, CHAR(13), ""), CHAR(10), " "))), colorList!A:A, 0)),
        IF(ISNUMBER(MATCH(Y157, colorList!A:A, 0)),
            INDEX(colorList!B:B, MATCH(Y157, colorList!A:A, 0)),
            IF(ISNUMBER(MATCH(TRIM(CLEAN(SUBSTITUTE(SUBSTITUTE(Y157, CHAR(13), ""), CHAR(10), " "))), colorList!B:B, 0)),
                INDEX(colorList!B:B, MATCH(TRIM(CLEAN(SUBSTITUTE(SUBSTITUTE(Y157, CHAR(13), ""), CHAR(10), " "))), colorList!B:B, 0)),
                IF(ISNUMBER(MATCH(Y157, colorList!B:B, 0)),
                    INDEX(colorList!B:B, MATCH(Y157, colorList!B:B, 0)),
                    "")
            )
        )
    ),
    ""
)</f>
        <v>fekete/bézs</v>
      </c>
      <c r="AB157" s="44" t="str">
        <f>IF(Y157="", "", IFERROR(VLOOKUP(Y157, colorList!A:B,2,FALSE),""))</f>
        <v>fekete/bézs</v>
      </c>
    </row>
    <row r="158" spans="1:28" s="41" customFormat="1" ht="60" customHeight="1" x14ac:dyDescent="0.3">
      <c r="A158" s="75" t="s">
        <v>1642</v>
      </c>
      <c r="B158" s="81" t="s">
        <v>2838</v>
      </c>
      <c r="C158" s="59" t="str">
        <f t="shared" si="19"/>
        <v>Pool's Show gyapjú nyeregalátét 38x34</v>
      </c>
      <c r="D158" s="6" t="s">
        <v>2562</v>
      </c>
      <c r="E158" s="59" t="str">
        <f t="shared" si="20"/>
        <v>SHOW BLANKET 38X34 POOL'S STAR-PRO IN WOOL</v>
      </c>
      <c r="F158" s="6" t="s">
        <v>1784</v>
      </c>
      <c r="G158" s="44" t="str">
        <f t="shared" si="21"/>
        <v>Pool's</v>
      </c>
      <c r="H158" s="6" t="s">
        <v>1856</v>
      </c>
      <c r="I158" s="62" t="str">
        <f t="shared" si="22"/>
        <v>Western felszerelés</v>
      </c>
      <c r="J158" s="19" t="s">
        <v>3008</v>
      </c>
      <c r="K158" s="51" t="str">
        <f t="shared" si="23"/>
        <v>Western lófelszerelés</v>
      </c>
      <c r="L158" s="19" t="s">
        <v>2531</v>
      </c>
      <c r="M158" s="51" t="str">
        <f t="shared" si="18"/>
        <v>Western nyeregalátét</v>
      </c>
      <c r="N158" s="39" t="s">
        <v>2581</v>
      </c>
      <c r="O158" s="44" t="str">
        <f t="shared" si="24"/>
        <v/>
      </c>
      <c r="P158" s="39"/>
      <c r="Q158" s="40"/>
      <c r="R158" s="67" t="s">
        <v>2687</v>
      </c>
      <c r="S158" s="6">
        <v>127</v>
      </c>
      <c r="T158" s="65" t="s">
        <v>1931</v>
      </c>
      <c r="U158" s="63">
        <v>1.8</v>
      </c>
      <c r="V158" s="41">
        <v>0</v>
      </c>
      <c r="W158" s="44" t="str">
        <f>IFERROR(
    IF(ISNUMBER(MATCH(TRIM(CLEAN(SUBSTITUTE(SUBSTITUTE(X158, CHAR(13), ""), CHAR(10), " "))), sizeList!A:A, 0)),
        INDEX(sizeList!B:B, MATCH(TRIM(CLEAN(SUBSTITUTE(SUBSTITUTE(X158, CHAR(13), ""), CHAR(10), " "))), sizeList!A:A, 0)),
        IF(ISNUMBER(MATCH(X158, sizeList!A:A, 0)),
            INDEX(sizeList!B:B, MATCH(X158, sizeList!A:A, 0)),
            IF(ISNUMBER(MATCH(TRIM(CLEAN(SUBSTITUTE(SUBSTITUTE(X158, CHAR(13), ""), CHAR(10), " "))), sizeList!B:B, 0)),
                INDEX(sizeList!B:B, MATCH(TRIM(CLEAN(SUBSTITUTE(SUBSTITUTE(X158, CHAR(13), ""), CHAR(10), " "))), sizeList!B:B, 0)),
                IF(ISNUMBER(MATCH(X158, sizeList!B:B, 0)),
                    INDEX(sizeList!B:B, MATCH(X158, sizeList!B:B, 0)),
                    "")
            )
        )
    ),
    ""
)</f>
        <v/>
      </c>
      <c r="X158" s="6"/>
      <c r="Y158" s="67" t="s">
        <v>2977</v>
      </c>
      <c r="Z158" s="44" t="str">
        <f t="shared" si="25"/>
        <v>RED/BEIGE/BLUE</v>
      </c>
      <c r="AA158" s="44" t="str">
        <f>IFERROR(
    IF(ISNUMBER(MATCH(TRIM(CLEAN(SUBSTITUTE(SUBSTITUTE(Y158, CHAR(13), ""), CHAR(10), " "))), colorList!A:A, 0)),
        INDEX(colorList!B:B, MATCH(TRIM(CLEAN(SUBSTITUTE(SUBSTITUTE(Y158, CHAR(13), ""), CHAR(10), " "))), colorList!A:A, 0)),
        IF(ISNUMBER(MATCH(Y158, colorList!A:A, 0)),
            INDEX(colorList!B:B, MATCH(Y158, colorList!A:A, 0)),
            IF(ISNUMBER(MATCH(TRIM(CLEAN(SUBSTITUTE(SUBSTITUTE(Y158, CHAR(13), ""), CHAR(10), " "))), colorList!B:B, 0)),
                INDEX(colorList!B:B, MATCH(TRIM(CLEAN(SUBSTITUTE(SUBSTITUTE(Y158, CHAR(13), ""), CHAR(10), " "))), colorList!B:B, 0)),
                IF(ISNUMBER(MATCH(Y158, colorList!B:B, 0)),
                    INDEX(colorList!B:B, MATCH(Y158, colorList!B:B, 0)),
                    "")
            )
        )
    ),
    ""
)</f>
        <v>piros/bézs/kék</v>
      </c>
      <c r="AB158" s="44" t="str">
        <f>IF(Y158="", "", IFERROR(VLOOKUP(Y158, colorList!A:B,2,FALSE),""))</f>
        <v>piros/bézs/kék</v>
      </c>
    </row>
    <row r="159" spans="1:28" s="41" customFormat="1" ht="60" customHeight="1" x14ac:dyDescent="0.3">
      <c r="A159" s="75" t="s">
        <v>1642</v>
      </c>
      <c r="B159" s="81" t="s">
        <v>2837</v>
      </c>
      <c r="C159" s="59" t="str">
        <f t="shared" si="19"/>
        <v>Pool's Show gyapjú nyeregalátét 38x34</v>
      </c>
      <c r="D159" s="6" t="s">
        <v>2562</v>
      </c>
      <c r="E159" s="59" t="str">
        <f t="shared" si="20"/>
        <v>SHOW BLANKET 38X34 POOL'S STAR-PRO IN WOOL</v>
      </c>
      <c r="F159" s="6" t="s">
        <v>1784</v>
      </c>
      <c r="G159" s="44" t="str">
        <f t="shared" si="21"/>
        <v>Pool's</v>
      </c>
      <c r="H159" s="6" t="s">
        <v>1856</v>
      </c>
      <c r="I159" s="62" t="str">
        <f t="shared" si="22"/>
        <v>Western felszerelés</v>
      </c>
      <c r="J159" s="19" t="s">
        <v>3008</v>
      </c>
      <c r="K159" s="51" t="str">
        <f t="shared" si="23"/>
        <v>Western lófelszerelés</v>
      </c>
      <c r="L159" s="19" t="s">
        <v>2531</v>
      </c>
      <c r="M159" s="51" t="str">
        <f t="shared" si="18"/>
        <v>Western nyeregalátét</v>
      </c>
      <c r="N159" s="39" t="s">
        <v>2581</v>
      </c>
      <c r="O159" s="44" t="str">
        <f t="shared" si="24"/>
        <v/>
      </c>
      <c r="P159" s="39"/>
      <c r="Q159" s="40"/>
      <c r="R159" s="67" t="s">
        <v>2686</v>
      </c>
      <c r="S159" s="6">
        <v>127</v>
      </c>
      <c r="T159" s="65" t="s">
        <v>1931</v>
      </c>
      <c r="U159" s="63">
        <v>1.8</v>
      </c>
      <c r="V159" s="41">
        <v>0</v>
      </c>
      <c r="W159" s="44" t="str">
        <f>IFERROR(
    IF(ISNUMBER(MATCH(TRIM(CLEAN(SUBSTITUTE(SUBSTITUTE(X159, CHAR(13), ""), CHAR(10), " "))), sizeList!A:A, 0)),
        INDEX(sizeList!B:B, MATCH(TRIM(CLEAN(SUBSTITUTE(SUBSTITUTE(X159, CHAR(13), ""), CHAR(10), " "))), sizeList!A:A, 0)),
        IF(ISNUMBER(MATCH(X159, sizeList!A:A, 0)),
            INDEX(sizeList!B:B, MATCH(X159, sizeList!A:A, 0)),
            IF(ISNUMBER(MATCH(TRIM(CLEAN(SUBSTITUTE(SUBSTITUTE(X159, CHAR(13), ""), CHAR(10), " "))), sizeList!B:B, 0)),
                INDEX(sizeList!B:B, MATCH(TRIM(CLEAN(SUBSTITUTE(SUBSTITUTE(X159, CHAR(13), ""), CHAR(10), " "))), sizeList!B:B, 0)),
                IF(ISNUMBER(MATCH(X159, sizeList!B:B, 0)),
                    INDEX(sizeList!B:B, MATCH(X159, sizeList!B:B, 0)),
                    "")
            )
        )
    ),
    ""
)</f>
        <v/>
      </c>
      <c r="X159" s="6"/>
      <c r="Y159" s="67" t="s">
        <v>2509</v>
      </c>
      <c r="Z159" s="44" t="str">
        <f t="shared" si="25"/>
        <v>BEIGE/BROWN</v>
      </c>
      <c r="AA159" s="44" t="str">
        <f>IFERROR(
    IF(ISNUMBER(MATCH(TRIM(CLEAN(SUBSTITUTE(SUBSTITUTE(Y159, CHAR(13), ""), CHAR(10), " "))), colorList!A:A, 0)),
        INDEX(colorList!B:B, MATCH(TRIM(CLEAN(SUBSTITUTE(SUBSTITUTE(Y159, CHAR(13), ""), CHAR(10), " "))), colorList!A:A, 0)),
        IF(ISNUMBER(MATCH(Y159, colorList!A:A, 0)),
            INDEX(colorList!B:B, MATCH(Y159, colorList!A:A, 0)),
            IF(ISNUMBER(MATCH(TRIM(CLEAN(SUBSTITUTE(SUBSTITUTE(Y159, CHAR(13), ""), CHAR(10), " "))), colorList!B:B, 0)),
                INDEX(colorList!B:B, MATCH(TRIM(CLEAN(SUBSTITUTE(SUBSTITUTE(Y159, CHAR(13), ""), CHAR(10), " "))), colorList!B:B, 0)),
                IF(ISNUMBER(MATCH(Y159, colorList!B:B, 0)),
                    INDEX(colorList!B:B, MATCH(Y159, colorList!B:B, 0)),
                    "")
            )
        )
    ),
    ""
)</f>
        <v>bézs/barna</v>
      </c>
      <c r="AB159" s="44" t="str">
        <f>IF(Y159="", "", IFERROR(VLOOKUP(Y159, colorList!A:B,2,FALSE),""))</f>
        <v>bézs/barna</v>
      </c>
    </row>
    <row r="160" spans="1:28" s="41" customFormat="1" ht="60" customHeight="1" x14ac:dyDescent="0.3">
      <c r="A160" s="75" t="s">
        <v>1642</v>
      </c>
      <c r="B160" s="81" t="s">
        <v>2836</v>
      </c>
      <c r="C160" s="59" t="str">
        <f t="shared" si="19"/>
        <v>Pool's Show gyapjú nyeregalátét 38x34</v>
      </c>
      <c r="D160" s="6" t="s">
        <v>2562</v>
      </c>
      <c r="E160" s="59" t="str">
        <f t="shared" si="20"/>
        <v>SHOW BLANKET 38X34 POOL'S STAR-PRO IN WOOL</v>
      </c>
      <c r="F160" s="6" t="s">
        <v>1784</v>
      </c>
      <c r="G160" s="44" t="str">
        <f t="shared" si="21"/>
        <v>Pool's</v>
      </c>
      <c r="H160" s="6" t="s">
        <v>1856</v>
      </c>
      <c r="I160" s="62" t="str">
        <f t="shared" si="22"/>
        <v>Western felszerelés</v>
      </c>
      <c r="J160" s="19" t="s">
        <v>3008</v>
      </c>
      <c r="K160" s="51" t="str">
        <f t="shared" si="23"/>
        <v>Western lófelszerelés</v>
      </c>
      <c r="L160" s="19" t="s">
        <v>2531</v>
      </c>
      <c r="M160" s="51" t="str">
        <f t="shared" si="18"/>
        <v>Western nyeregalátét</v>
      </c>
      <c r="N160" s="39" t="s">
        <v>2581</v>
      </c>
      <c r="O160" s="44" t="str">
        <f t="shared" si="24"/>
        <v/>
      </c>
      <c r="P160" s="39"/>
      <c r="Q160" s="40"/>
      <c r="R160" s="67" t="s">
        <v>2685</v>
      </c>
      <c r="S160" s="6">
        <v>127</v>
      </c>
      <c r="T160" s="65" t="s">
        <v>1931</v>
      </c>
      <c r="U160" s="63">
        <v>1.8</v>
      </c>
      <c r="V160" s="41">
        <v>0</v>
      </c>
      <c r="W160" s="44" t="str">
        <f>IFERROR(
    IF(ISNUMBER(MATCH(TRIM(CLEAN(SUBSTITUTE(SUBSTITUTE(X160, CHAR(13), ""), CHAR(10), " "))), sizeList!A:A, 0)),
        INDEX(sizeList!B:B, MATCH(TRIM(CLEAN(SUBSTITUTE(SUBSTITUTE(X160, CHAR(13), ""), CHAR(10), " "))), sizeList!A:A, 0)),
        IF(ISNUMBER(MATCH(X160, sizeList!A:A, 0)),
            INDEX(sizeList!B:B, MATCH(X160, sizeList!A:A, 0)),
            IF(ISNUMBER(MATCH(TRIM(CLEAN(SUBSTITUTE(SUBSTITUTE(X160, CHAR(13), ""), CHAR(10), " "))), sizeList!B:B, 0)),
                INDEX(sizeList!B:B, MATCH(TRIM(CLEAN(SUBSTITUTE(SUBSTITUTE(X160, CHAR(13), ""), CHAR(10), " "))), sizeList!B:B, 0)),
                IF(ISNUMBER(MATCH(X160, sizeList!B:B, 0)),
                    INDEX(sizeList!B:B, MATCH(X160, sizeList!B:B, 0)),
                    "")
            )
        )
    ),
    ""
)</f>
        <v/>
      </c>
      <c r="X160" s="6"/>
      <c r="Y160" s="67" t="s">
        <v>613</v>
      </c>
      <c r="Z160" s="44" t="str">
        <f t="shared" si="25"/>
        <v>BLACK/RED</v>
      </c>
      <c r="AA160" s="44" t="str">
        <f>IFERROR(
    IF(ISNUMBER(MATCH(TRIM(CLEAN(SUBSTITUTE(SUBSTITUTE(Y160, CHAR(13), ""), CHAR(10), " "))), colorList!A:A, 0)),
        INDEX(colorList!B:B, MATCH(TRIM(CLEAN(SUBSTITUTE(SUBSTITUTE(Y160, CHAR(13), ""), CHAR(10), " "))), colorList!A:A, 0)),
        IF(ISNUMBER(MATCH(Y160, colorList!A:A, 0)),
            INDEX(colorList!B:B, MATCH(Y160, colorList!A:A, 0)),
            IF(ISNUMBER(MATCH(TRIM(CLEAN(SUBSTITUTE(SUBSTITUTE(Y160, CHAR(13), ""), CHAR(10), " "))), colorList!B:B, 0)),
                INDEX(colorList!B:B, MATCH(TRIM(CLEAN(SUBSTITUTE(SUBSTITUTE(Y160, CHAR(13), ""), CHAR(10), " "))), colorList!B:B, 0)),
                IF(ISNUMBER(MATCH(Y160, colorList!B:B, 0)),
                    INDEX(colorList!B:B, MATCH(Y160, colorList!B:B, 0)),
                    "")
            )
        )
    ),
    ""
)</f>
        <v>fekete/piros</v>
      </c>
      <c r="AB160" s="44" t="str">
        <f>IF(Y160="", "", IFERROR(VLOOKUP(Y160, colorList!A:B,2,FALSE),""))</f>
        <v>fekete/piros</v>
      </c>
    </row>
    <row r="161" spans="1:28" s="41" customFormat="1" ht="60" customHeight="1" x14ac:dyDescent="0.3">
      <c r="A161" s="75" t="s">
        <v>1642</v>
      </c>
      <c r="B161" s="81" t="s">
        <v>2835</v>
      </c>
      <c r="C161" s="59" t="str">
        <f t="shared" si="19"/>
        <v>Pool's Show gyapjú nyeregalátét 38x34</v>
      </c>
      <c r="D161" s="6" t="s">
        <v>2562</v>
      </c>
      <c r="E161" s="59" t="str">
        <f t="shared" si="20"/>
        <v>SHOW BLANKET 38X34 POOL'S STAR-PRO IN WOOL</v>
      </c>
      <c r="F161" s="6" t="s">
        <v>1784</v>
      </c>
      <c r="G161" s="44" t="str">
        <f t="shared" si="21"/>
        <v>Pool's</v>
      </c>
      <c r="H161" s="6" t="s">
        <v>1856</v>
      </c>
      <c r="I161" s="62" t="str">
        <f t="shared" si="22"/>
        <v>Western felszerelés</v>
      </c>
      <c r="J161" s="19" t="s">
        <v>3008</v>
      </c>
      <c r="K161" s="51" t="str">
        <f t="shared" si="23"/>
        <v>Western lófelszerelés</v>
      </c>
      <c r="L161" s="19" t="s">
        <v>2531</v>
      </c>
      <c r="M161" s="51" t="str">
        <f t="shared" si="18"/>
        <v>Western nyeregalátét</v>
      </c>
      <c r="N161" s="39" t="s">
        <v>2581</v>
      </c>
      <c r="O161" s="44" t="str">
        <f t="shared" si="24"/>
        <v/>
      </c>
      <c r="P161" s="39"/>
      <c r="Q161" s="40"/>
      <c r="R161" s="67" t="s">
        <v>2684</v>
      </c>
      <c r="S161" s="6">
        <v>127</v>
      </c>
      <c r="T161" s="65" t="s">
        <v>1931</v>
      </c>
      <c r="U161" s="63">
        <v>1.8</v>
      </c>
      <c r="V161" s="41">
        <v>0</v>
      </c>
      <c r="W161" s="44" t="str">
        <f>IFERROR(
    IF(ISNUMBER(MATCH(TRIM(CLEAN(SUBSTITUTE(SUBSTITUTE(X161, CHAR(13), ""), CHAR(10), " "))), sizeList!A:A, 0)),
        INDEX(sizeList!B:B, MATCH(TRIM(CLEAN(SUBSTITUTE(SUBSTITUTE(X161, CHAR(13), ""), CHAR(10), " "))), sizeList!A:A, 0)),
        IF(ISNUMBER(MATCH(X161, sizeList!A:A, 0)),
            INDEX(sizeList!B:B, MATCH(X161, sizeList!A:A, 0)),
            IF(ISNUMBER(MATCH(TRIM(CLEAN(SUBSTITUTE(SUBSTITUTE(X161, CHAR(13), ""), CHAR(10), " "))), sizeList!B:B, 0)),
                INDEX(sizeList!B:B, MATCH(TRIM(CLEAN(SUBSTITUTE(SUBSTITUTE(X161, CHAR(13), ""), CHAR(10), " "))), sizeList!B:B, 0)),
                IF(ISNUMBER(MATCH(X161, sizeList!B:B, 0)),
                    INDEX(sizeList!B:B, MATCH(X161, sizeList!B:B, 0)),
                    "")
            )
        )
    ),
    ""
)</f>
        <v/>
      </c>
      <c r="X161" s="6"/>
      <c r="Y161" s="67" t="s">
        <v>2979</v>
      </c>
      <c r="Z161" s="44" t="str">
        <f t="shared" si="25"/>
        <v>GREEN/BEIGE</v>
      </c>
      <c r="AA161" s="44" t="str">
        <f>IFERROR(
    IF(ISNUMBER(MATCH(TRIM(CLEAN(SUBSTITUTE(SUBSTITUTE(Y161, CHAR(13), ""), CHAR(10), " "))), colorList!A:A, 0)),
        INDEX(colorList!B:B, MATCH(TRIM(CLEAN(SUBSTITUTE(SUBSTITUTE(Y161, CHAR(13), ""), CHAR(10), " "))), colorList!A:A, 0)),
        IF(ISNUMBER(MATCH(Y161, colorList!A:A, 0)),
            INDEX(colorList!B:B, MATCH(Y161, colorList!A:A, 0)),
            IF(ISNUMBER(MATCH(TRIM(CLEAN(SUBSTITUTE(SUBSTITUTE(Y161, CHAR(13), ""), CHAR(10), " "))), colorList!B:B, 0)),
                INDEX(colorList!B:B, MATCH(TRIM(CLEAN(SUBSTITUTE(SUBSTITUTE(Y161, CHAR(13), ""), CHAR(10), " "))), colorList!B:B, 0)),
                IF(ISNUMBER(MATCH(Y161, colorList!B:B, 0)),
                    INDEX(colorList!B:B, MATCH(Y161, colorList!B:B, 0)),
                    "")
            )
        )
    ),
    ""
)</f>
        <v>zöld/bézs</v>
      </c>
      <c r="AB161" s="44" t="str">
        <f>IF(Y161="", "", IFERROR(VLOOKUP(Y161, colorList!A:B,2,FALSE),""))</f>
        <v>zöld/bézs</v>
      </c>
    </row>
    <row r="162" spans="1:28" s="41" customFormat="1" ht="60" customHeight="1" x14ac:dyDescent="0.3">
      <c r="A162" s="75" t="s">
        <v>1642</v>
      </c>
      <c r="B162" s="81" t="s">
        <v>2834</v>
      </c>
      <c r="C162" s="59" t="str">
        <f t="shared" si="19"/>
        <v>Pool's Show gyapjú nyeregalátét 38x34</v>
      </c>
      <c r="D162" s="6" t="s">
        <v>2562</v>
      </c>
      <c r="E162" s="59" t="str">
        <f t="shared" si="20"/>
        <v>SHOW BLANKET 38X34 POOL'S STAR-PRO IN WOOL</v>
      </c>
      <c r="F162" s="6" t="s">
        <v>1784</v>
      </c>
      <c r="G162" s="44" t="str">
        <f t="shared" si="21"/>
        <v>Pool's</v>
      </c>
      <c r="H162" s="6" t="s">
        <v>1856</v>
      </c>
      <c r="I162" s="62" t="str">
        <f t="shared" si="22"/>
        <v>Western felszerelés</v>
      </c>
      <c r="J162" s="19" t="s">
        <v>3008</v>
      </c>
      <c r="K162" s="51" t="str">
        <f t="shared" si="23"/>
        <v>Western lófelszerelés</v>
      </c>
      <c r="L162" s="19" t="s">
        <v>2531</v>
      </c>
      <c r="M162" s="51" t="str">
        <f t="shared" si="18"/>
        <v>Western nyeregalátét</v>
      </c>
      <c r="N162" s="39" t="s">
        <v>2581</v>
      </c>
      <c r="O162" s="44" t="str">
        <f t="shared" si="24"/>
        <v/>
      </c>
      <c r="P162" s="39"/>
      <c r="Q162" s="40"/>
      <c r="R162" s="67" t="s">
        <v>2683</v>
      </c>
      <c r="S162" s="6">
        <v>127</v>
      </c>
      <c r="T162" s="65" t="s">
        <v>1931</v>
      </c>
      <c r="U162" s="63">
        <v>1.8</v>
      </c>
      <c r="V162" s="41">
        <v>0</v>
      </c>
      <c r="W162" s="44" t="str">
        <f>IFERROR(
    IF(ISNUMBER(MATCH(TRIM(CLEAN(SUBSTITUTE(SUBSTITUTE(X162, CHAR(13), ""), CHAR(10), " "))), sizeList!A:A, 0)),
        INDEX(sizeList!B:B, MATCH(TRIM(CLEAN(SUBSTITUTE(SUBSTITUTE(X162, CHAR(13), ""), CHAR(10), " "))), sizeList!A:A, 0)),
        IF(ISNUMBER(MATCH(X162, sizeList!A:A, 0)),
            INDEX(sizeList!B:B, MATCH(X162, sizeList!A:A, 0)),
            IF(ISNUMBER(MATCH(TRIM(CLEAN(SUBSTITUTE(SUBSTITUTE(X162, CHAR(13), ""), CHAR(10), " "))), sizeList!B:B, 0)),
                INDEX(sizeList!B:B, MATCH(TRIM(CLEAN(SUBSTITUTE(SUBSTITUTE(X162, CHAR(13), ""), CHAR(10), " "))), sizeList!B:B, 0)),
                IF(ISNUMBER(MATCH(X162, sizeList!B:B, 0)),
                    INDEX(sizeList!B:B, MATCH(X162, sizeList!B:B, 0)),
                    "")
            )
        )
    ),
    ""
)</f>
        <v/>
      </c>
      <c r="X162" s="6"/>
      <c r="Y162" s="67" t="s">
        <v>2983</v>
      </c>
      <c r="Z162" s="44" t="str">
        <f t="shared" si="25"/>
        <v>BLACK/RED/BEIGE</v>
      </c>
      <c r="AA162" s="44" t="str">
        <f>IFERROR(
    IF(ISNUMBER(MATCH(TRIM(CLEAN(SUBSTITUTE(SUBSTITUTE(Y162, CHAR(13), ""), CHAR(10), " "))), colorList!A:A, 0)),
        INDEX(colorList!B:B, MATCH(TRIM(CLEAN(SUBSTITUTE(SUBSTITUTE(Y162, CHAR(13), ""), CHAR(10), " "))), colorList!A:A, 0)),
        IF(ISNUMBER(MATCH(Y162, colorList!A:A, 0)),
            INDEX(colorList!B:B, MATCH(Y162, colorList!A:A, 0)),
            IF(ISNUMBER(MATCH(TRIM(CLEAN(SUBSTITUTE(SUBSTITUTE(Y162, CHAR(13), ""), CHAR(10), " "))), colorList!B:B, 0)),
                INDEX(colorList!B:B, MATCH(TRIM(CLEAN(SUBSTITUTE(SUBSTITUTE(Y162, CHAR(13), ""), CHAR(10), " "))), colorList!B:B, 0)),
                IF(ISNUMBER(MATCH(Y162, colorList!B:B, 0)),
                    INDEX(colorList!B:B, MATCH(Y162, colorList!B:B, 0)),
                    "")
            )
        )
    ),
    ""
)</f>
        <v>fekete/piros/bézs</v>
      </c>
      <c r="AB162" s="44" t="str">
        <f>IF(Y162="", "", IFERROR(VLOOKUP(Y162, colorList!A:B,2,FALSE),""))</f>
        <v>fekete/piros/bézs</v>
      </c>
    </row>
    <row r="163" spans="1:28" s="41" customFormat="1" ht="60" customHeight="1" x14ac:dyDescent="0.3">
      <c r="A163" s="75" t="s">
        <v>1642</v>
      </c>
      <c r="B163" s="81" t="s">
        <v>2833</v>
      </c>
      <c r="C163" s="59" t="str">
        <f t="shared" si="19"/>
        <v>Pool's Show gyapjú nyeregalátét 38x34</v>
      </c>
      <c r="D163" s="6" t="s">
        <v>2562</v>
      </c>
      <c r="E163" s="59" t="str">
        <f t="shared" si="20"/>
        <v>SHOW BLANKET 38X34 POOL'S STAR-PRO IN WOOL</v>
      </c>
      <c r="F163" s="6" t="s">
        <v>1784</v>
      </c>
      <c r="G163" s="44" t="str">
        <f t="shared" si="21"/>
        <v>Pool's</v>
      </c>
      <c r="H163" s="6" t="s">
        <v>1856</v>
      </c>
      <c r="I163" s="62" t="str">
        <f t="shared" si="22"/>
        <v>Western felszerelés</v>
      </c>
      <c r="J163" s="19" t="s">
        <v>3008</v>
      </c>
      <c r="K163" s="51" t="str">
        <f t="shared" si="23"/>
        <v>Western lófelszerelés</v>
      </c>
      <c r="L163" s="19" t="s">
        <v>2531</v>
      </c>
      <c r="M163" s="51" t="str">
        <f t="shared" si="18"/>
        <v>Western nyeregalátét</v>
      </c>
      <c r="N163" s="39" t="s">
        <v>2581</v>
      </c>
      <c r="O163" s="44" t="str">
        <f t="shared" si="24"/>
        <v/>
      </c>
      <c r="P163" s="39"/>
      <c r="Q163" s="40"/>
      <c r="R163" s="67" t="s">
        <v>2682</v>
      </c>
      <c r="S163" s="6">
        <v>127</v>
      </c>
      <c r="T163" s="65" t="s">
        <v>1931</v>
      </c>
      <c r="U163" s="63">
        <v>1.8</v>
      </c>
      <c r="V163" s="41">
        <v>0</v>
      </c>
      <c r="W163" s="44" t="str">
        <f>IFERROR(
    IF(ISNUMBER(MATCH(TRIM(CLEAN(SUBSTITUTE(SUBSTITUTE(X163, CHAR(13), ""), CHAR(10), " "))), sizeList!A:A, 0)),
        INDEX(sizeList!B:B, MATCH(TRIM(CLEAN(SUBSTITUTE(SUBSTITUTE(X163, CHAR(13), ""), CHAR(10), " "))), sizeList!A:A, 0)),
        IF(ISNUMBER(MATCH(X163, sizeList!A:A, 0)),
            INDEX(sizeList!B:B, MATCH(X163, sizeList!A:A, 0)),
            IF(ISNUMBER(MATCH(TRIM(CLEAN(SUBSTITUTE(SUBSTITUTE(X163, CHAR(13), ""), CHAR(10), " "))), sizeList!B:B, 0)),
                INDEX(sizeList!B:B, MATCH(TRIM(CLEAN(SUBSTITUTE(SUBSTITUTE(X163, CHAR(13), ""), CHAR(10), " "))), sizeList!B:B, 0)),
                IF(ISNUMBER(MATCH(X163, sizeList!B:B, 0)),
                    INDEX(sizeList!B:B, MATCH(X163, sizeList!B:B, 0)),
                    "")
            )
        )
    ),
    ""
)</f>
        <v/>
      </c>
      <c r="X163" s="6"/>
      <c r="Y163" s="67" t="s">
        <v>2981</v>
      </c>
      <c r="Z163" s="44" t="str">
        <f t="shared" si="25"/>
        <v>BLACK/BLUE/BEIGE</v>
      </c>
      <c r="AA163" s="44" t="str">
        <f>IFERROR(
    IF(ISNUMBER(MATCH(TRIM(CLEAN(SUBSTITUTE(SUBSTITUTE(Y163, CHAR(13), ""), CHAR(10), " "))), colorList!A:A, 0)),
        INDEX(colorList!B:B, MATCH(TRIM(CLEAN(SUBSTITUTE(SUBSTITUTE(Y163, CHAR(13), ""), CHAR(10), " "))), colorList!A:A, 0)),
        IF(ISNUMBER(MATCH(Y163, colorList!A:A, 0)),
            INDEX(colorList!B:B, MATCH(Y163, colorList!A:A, 0)),
            IF(ISNUMBER(MATCH(TRIM(CLEAN(SUBSTITUTE(SUBSTITUTE(Y163, CHAR(13), ""), CHAR(10), " "))), colorList!B:B, 0)),
                INDEX(colorList!B:B, MATCH(TRIM(CLEAN(SUBSTITUTE(SUBSTITUTE(Y163, CHAR(13), ""), CHAR(10), " "))), colorList!B:B, 0)),
                IF(ISNUMBER(MATCH(Y163, colorList!B:B, 0)),
                    INDEX(colorList!B:B, MATCH(Y163, colorList!B:B, 0)),
                    "")
            )
        )
    ),
    ""
)</f>
        <v>fekete/kék/bézs</v>
      </c>
      <c r="AB163" s="44" t="str">
        <f>IF(Y163="", "", IFERROR(VLOOKUP(Y163, colorList!A:B,2,FALSE),""))</f>
        <v>fekete/kék/bézs</v>
      </c>
    </row>
    <row r="164" spans="1:28" s="41" customFormat="1" ht="60" customHeight="1" x14ac:dyDescent="0.3">
      <c r="A164" s="75" t="s">
        <v>1642</v>
      </c>
      <c r="B164" s="81" t="s">
        <v>2832</v>
      </c>
      <c r="C164" s="59" t="str">
        <f t="shared" si="19"/>
        <v>Pool's Show gyapjú nyeregalátét 38x34</v>
      </c>
      <c r="D164" s="6" t="s">
        <v>2562</v>
      </c>
      <c r="E164" s="59" t="str">
        <f t="shared" si="20"/>
        <v>SHOW BLANKET 38X34 POOL'S STAR-PRO IN WOOL</v>
      </c>
      <c r="F164" s="6" t="s">
        <v>1784</v>
      </c>
      <c r="G164" s="44" t="str">
        <f t="shared" si="21"/>
        <v>Pool's</v>
      </c>
      <c r="H164" s="6" t="s">
        <v>1856</v>
      </c>
      <c r="I164" s="62" t="str">
        <f t="shared" si="22"/>
        <v>Western felszerelés</v>
      </c>
      <c r="J164" s="19" t="s">
        <v>3008</v>
      </c>
      <c r="K164" s="51" t="str">
        <f t="shared" si="23"/>
        <v>Western lófelszerelés</v>
      </c>
      <c r="L164" s="19" t="s">
        <v>2531</v>
      </c>
      <c r="M164" s="51" t="str">
        <f t="shared" si="18"/>
        <v>Western nyeregalátét</v>
      </c>
      <c r="N164" s="39" t="s">
        <v>2581</v>
      </c>
      <c r="O164" s="44" t="str">
        <f t="shared" si="24"/>
        <v/>
      </c>
      <c r="P164" s="39"/>
      <c r="Q164" s="40"/>
      <c r="R164" s="67" t="s">
        <v>2681</v>
      </c>
      <c r="S164" s="6">
        <v>127</v>
      </c>
      <c r="T164" s="65" t="s">
        <v>1931</v>
      </c>
      <c r="U164" s="63">
        <v>1.8</v>
      </c>
      <c r="V164" s="41">
        <v>0</v>
      </c>
      <c r="W164" s="44" t="str">
        <f>IFERROR(
    IF(ISNUMBER(MATCH(TRIM(CLEAN(SUBSTITUTE(SUBSTITUTE(X164, CHAR(13), ""), CHAR(10), " "))), sizeList!A:A, 0)),
        INDEX(sizeList!B:B, MATCH(TRIM(CLEAN(SUBSTITUTE(SUBSTITUTE(X164, CHAR(13), ""), CHAR(10), " "))), sizeList!A:A, 0)),
        IF(ISNUMBER(MATCH(X164, sizeList!A:A, 0)),
            INDEX(sizeList!B:B, MATCH(X164, sizeList!A:A, 0)),
            IF(ISNUMBER(MATCH(TRIM(CLEAN(SUBSTITUTE(SUBSTITUTE(X164, CHAR(13), ""), CHAR(10), " "))), sizeList!B:B, 0)),
                INDEX(sizeList!B:B, MATCH(TRIM(CLEAN(SUBSTITUTE(SUBSTITUTE(X164, CHAR(13), ""), CHAR(10), " "))), sizeList!B:B, 0)),
                IF(ISNUMBER(MATCH(X164, sizeList!B:B, 0)),
                    INDEX(sizeList!B:B, MATCH(X164, sizeList!B:B, 0)),
                    "")
            )
        )
    ),
    ""
)</f>
        <v/>
      </c>
      <c r="X164" s="6"/>
      <c r="Y164" s="67" t="s">
        <v>2985</v>
      </c>
      <c r="Z164" s="44" t="str">
        <f t="shared" si="25"/>
        <v>BLUE/WHITE</v>
      </c>
      <c r="AA164" s="44" t="str">
        <f>IFERROR(
    IF(ISNUMBER(MATCH(TRIM(CLEAN(SUBSTITUTE(SUBSTITUTE(Y164, CHAR(13), ""), CHAR(10), " "))), colorList!A:A, 0)),
        INDEX(colorList!B:B, MATCH(TRIM(CLEAN(SUBSTITUTE(SUBSTITUTE(Y164, CHAR(13), ""), CHAR(10), " "))), colorList!A:A, 0)),
        IF(ISNUMBER(MATCH(Y164, colorList!A:A, 0)),
            INDEX(colorList!B:B, MATCH(Y164, colorList!A:A, 0)),
            IF(ISNUMBER(MATCH(TRIM(CLEAN(SUBSTITUTE(SUBSTITUTE(Y164, CHAR(13), ""), CHAR(10), " "))), colorList!B:B, 0)),
                INDEX(colorList!B:B, MATCH(TRIM(CLEAN(SUBSTITUTE(SUBSTITUTE(Y164, CHAR(13), ""), CHAR(10), " "))), colorList!B:B, 0)),
                IF(ISNUMBER(MATCH(Y164, colorList!B:B, 0)),
                    INDEX(colorList!B:B, MATCH(Y164, colorList!B:B, 0)),
                    "")
            )
        )
    ),
    ""
)</f>
        <v>kék/fehér</v>
      </c>
      <c r="AB164" s="44" t="str">
        <f>IF(Y164="", "", IFERROR(VLOOKUP(Y164, colorList!A:B,2,FALSE),""))</f>
        <v>kék/fehér</v>
      </c>
    </row>
    <row r="165" spans="1:28" s="41" customFormat="1" ht="60" customHeight="1" x14ac:dyDescent="0.3">
      <c r="A165" s="75" t="s">
        <v>1642</v>
      </c>
      <c r="B165" s="81" t="s">
        <v>2831</v>
      </c>
      <c r="C165" s="59" t="str">
        <f t="shared" si="19"/>
        <v>Pool's Show gyapjú nyeregalátét 38x34</v>
      </c>
      <c r="D165" s="6" t="s">
        <v>2562</v>
      </c>
      <c r="E165" s="59" t="str">
        <f t="shared" si="20"/>
        <v>SHOW BLANKET 38X34 POOL'S STAR-PRO IN WOOL</v>
      </c>
      <c r="F165" s="6" t="s">
        <v>1784</v>
      </c>
      <c r="G165" s="44" t="str">
        <f t="shared" si="21"/>
        <v>Pool's</v>
      </c>
      <c r="H165" s="6" t="s">
        <v>1856</v>
      </c>
      <c r="I165" s="62" t="str">
        <f t="shared" si="22"/>
        <v>Western felszerelés</v>
      </c>
      <c r="J165" s="19" t="s">
        <v>3008</v>
      </c>
      <c r="K165" s="51" t="str">
        <f t="shared" si="23"/>
        <v>Western lófelszerelés</v>
      </c>
      <c r="L165" s="19" t="s">
        <v>2531</v>
      </c>
      <c r="M165" s="51" t="str">
        <f t="shared" si="18"/>
        <v>Western nyeregalátét</v>
      </c>
      <c r="N165" s="39" t="s">
        <v>2581</v>
      </c>
      <c r="O165" s="44" t="str">
        <f t="shared" si="24"/>
        <v/>
      </c>
      <c r="P165" s="39"/>
      <c r="Q165" s="40"/>
      <c r="R165" s="67" t="s">
        <v>2680</v>
      </c>
      <c r="S165" s="6">
        <v>127</v>
      </c>
      <c r="T165" s="65" t="s">
        <v>1931</v>
      </c>
      <c r="U165" s="63">
        <v>1.8</v>
      </c>
      <c r="V165" s="41">
        <v>0</v>
      </c>
      <c r="W165" s="44" t="str">
        <f>IFERROR(
    IF(ISNUMBER(MATCH(TRIM(CLEAN(SUBSTITUTE(SUBSTITUTE(X165, CHAR(13), ""), CHAR(10), " "))), sizeList!A:A, 0)),
        INDEX(sizeList!B:B, MATCH(TRIM(CLEAN(SUBSTITUTE(SUBSTITUTE(X165, CHAR(13), ""), CHAR(10), " "))), sizeList!A:A, 0)),
        IF(ISNUMBER(MATCH(X165, sizeList!A:A, 0)),
            INDEX(sizeList!B:B, MATCH(X165, sizeList!A:A, 0)),
            IF(ISNUMBER(MATCH(TRIM(CLEAN(SUBSTITUTE(SUBSTITUTE(X165, CHAR(13), ""), CHAR(10), " "))), sizeList!B:B, 0)),
                INDEX(sizeList!B:B, MATCH(TRIM(CLEAN(SUBSTITUTE(SUBSTITUTE(X165, CHAR(13), ""), CHAR(10), " "))), sizeList!B:B, 0)),
                IF(ISNUMBER(MATCH(X165, sizeList!B:B, 0)),
                    INDEX(sizeList!B:B, MATCH(X165, sizeList!B:B, 0)),
                    "")
            )
        )
    ),
    ""
)</f>
        <v/>
      </c>
      <c r="X165" s="6"/>
      <c r="Y165" s="67" t="s">
        <v>2983</v>
      </c>
      <c r="Z165" s="44" t="str">
        <f t="shared" si="25"/>
        <v>BLACK/RED/BEIGE</v>
      </c>
      <c r="AA165" s="44" t="str">
        <f>IFERROR(
    IF(ISNUMBER(MATCH(TRIM(CLEAN(SUBSTITUTE(SUBSTITUTE(Y165, CHAR(13), ""), CHAR(10), " "))), colorList!A:A, 0)),
        INDEX(colorList!B:B, MATCH(TRIM(CLEAN(SUBSTITUTE(SUBSTITUTE(Y165, CHAR(13), ""), CHAR(10), " "))), colorList!A:A, 0)),
        IF(ISNUMBER(MATCH(Y165, colorList!A:A, 0)),
            INDEX(colorList!B:B, MATCH(Y165, colorList!A:A, 0)),
            IF(ISNUMBER(MATCH(TRIM(CLEAN(SUBSTITUTE(SUBSTITUTE(Y165, CHAR(13), ""), CHAR(10), " "))), colorList!B:B, 0)),
                INDEX(colorList!B:B, MATCH(TRIM(CLEAN(SUBSTITUTE(SUBSTITUTE(Y165, CHAR(13), ""), CHAR(10), " "))), colorList!B:B, 0)),
                IF(ISNUMBER(MATCH(Y165, colorList!B:B, 0)),
                    INDEX(colorList!B:B, MATCH(Y165, colorList!B:B, 0)),
                    "")
            )
        )
    ),
    ""
)</f>
        <v>fekete/piros/bézs</v>
      </c>
      <c r="AB165" s="44" t="str">
        <f>IF(Y165="", "", IFERROR(VLOOKUP(Y165, colorList!A:B,2,FALSE),""))</f>
        <v>fekete/piros/bézs</v>
      </c>
    </row>
    <row r="166" spans="1:28" s="41" customFormat="1" ht="60" customHeight="1" x14ac:dyDescent="0.3">
      <c r="A166" s="75" t="s">
        <v>1642</v>
      </c>
      <c r="B166" s="81" t="s">
        <v>2830</v>
      </c>
      <c r="C166" s="59" t="str">
        <f t="shared" si="19"/>
        <v>Pool's Show gyapjú nyeregalátét 38x34</v>
      </c>
      <c r="D166" s="6" t="s">
        <v>2562</v>
      </c>
      <c r="E166" s="59" t="str">
        <f t="shared" si="20"/>
        <v>SHOW BLANKET 38X34 POOL'S STAR-PRO IN WOOL</v>
      </c>
      <c r="F166" s="6" t="s">
        <v>1784</v>
      </c>
      <c r="G166" s="44" t="str">
        <f t="shared" si="21"/>
        <v>Pool's</v>
      </c>
      <c r="H166" s="6" t="s">
        <v>1856</v>
      </c>
      <c r="I166" s="62" t="str">
        <f t="shared" si="22"/>
        <v>Western felszerelés</v>
      </c>
      <c r="J166" s="19" t="s">
        <v>3008</v>
      </c>
      <c r="K166" s="51" t="str">
        <f t="shared" si="23"/>
        <v>Western lófelszerelés</v>
      </c>
      <c r="L166" s="19" t="s">
        <v>2531</v>
      </c>
      <c r="M166" s="51" t="str">
        <f t="shared" si="18"/>
        <v>Western nyeregalátét</v>
      </c>
      <c r="N166" s="39" t="s">
        <v>2581</v>
      </c>
      <c r="O166" s="44" t="str">
        <f t="shared" si="24"/>
        <v/>
      </c>
      <c r="P166" s="39"/>
      <c r="Q166" s="40"/>
      <c r="R166" s="67" t="s">
        <v>2679</v>
      </c>
      <c r="S166" s="6">
        <v>127</v>
      </c>
      <c r="T166" s="65" t="s">
        <v>1931</v>
      </c>
      <c r="U166" s="63">
        <v>1.8</v>
      </c>
      <c r="V166" s="41">
        <v>0</v>
      </c>
      <c r="W166" s="44" t="str">
        <f>IFERROR(
    IF(ISNUMBER(MATCH(TRIM(CLEAN(SUBSTITUTE(SUBSTITUTE(X166, CHAR(13), ""), CHAR(10), " "))), sizeList!A:A, 0)),
        INDEX(sizeList!B:B, MATCH(TRIM(CLEAN(SUBSTITUTE(SUBSTITUTE(X166, CHAR(13), ""), CHAR(10), " "))), sizeList!A:A, 0)),
        IF(ISNUMBER(MATCH(X166, sizeList!A:A, 0)),
            INDEX(sizeList!B:B, MATCH(X166, sizeList!A:A, 0)),
            IF(ISNUMBER(MATCH(TRIM(CLEAN(SUBSTITUTE(SUBSTITUTE(X166, CHAR(13), ""), CHAR(10), " "))), sizeList!B:B, 0)),
                INDEX(sizeList!B:B, MATCH(TRIM(CLEAN(SUBSTITUTE(SUBSTITUTE(X166, CHAR(13), ""), CHAR(10), " "))), sizeList!B:B, 0)),
                IF(ISNUMBER(MATCH(X166, sizeList!B:B, 0)),
                    INDEX(sizeList!B:B, MATCH(X166, sizeList!B:B, 0)),
                    "")
            )
        )
    ),
    ""
)</f>
        <v/>
      </c>
      <c r="X166" s="6"/>
      <c r="Y166" s="67" t="s">
        <v>2981</v>
      </c>
      <c r="Z166" s="44" t="str">
        <f t="shared" si="25"/>
        <v>BLACK/BLUE/BEIGE</v>
      </c>
      <c r="AA166" s="44" t="str">
        <f>IFERROR(
    IF(ISNUMBER(MATCH(TRIM(CLEAN(SUBSTITUTE(SUBSTITUTE(Y166, CHAR(13), ""), CHAR(10), " "))), colorList!A:A, 0)),
        INDEX(colorList!B:B, MATCH(TRIM(CLEAN(SUBSTITUTE(SUBSTITUTE(Y166, CHAR(13), ""), CHAR(10), " "))), colorList!A:A, 0)),
        IF(ISNUMBER(MATCH(Y166, colorList!A:A, 0)),
            INDEX(colorList!B:B, MATCH(Y166, colorList!A:A, 0)),
            IF(ISNUMBER(MATCH(TRIM(CLEAN(SUBSTITUTE(SUBSTITUTE(Y166, CHAR(13), ""), CHAR(10), " "))), colorList!B:B, 0)),
                INDEX(colorList!B:B, MATCH(TRIM(CLEAN(SUBSTITUTE(SUBSTITUTE(Y166, CHAR(13), ""), CHAR(10), " "))), colorList!B:B, 0)),
                IF(ISNUMBER(MATCH(Y166, colorList!B:B, 0)),
                    INDEX(colorList!B:B, MATCH(Y166, colorList!B:B, 0)),
                    "")
            )
        )
    ),
    ""
)</f>
        <v>fekete/kék/bézs</v>
      </c>
      <c r="AB166" s="44" t="str">
        <f>IF(Y166="", "", IFERROR(VLOOKUP(Y166, colorList!A:B,2,FALSE),""))</f>
        <v>fekete/kék/bézs</v>
      </c>
    </row>
    <row r="167" spans="1:28" s="41" customFormat="1" ht="60" customHeight="1" x14ac:dyDescent="0.3">
      <c r="A167" s="75" t="s">
        <v>1642</v>
      </c>
      <c r="B167" s="81" t="s">
        <v>2829</v>
      </c>
      <c r="C167" s="59" t="str">
        <f t="shared" si="19"/>
        <v>Pool's Show gyapjú nyeregalátét 38x34</v>
      </c>
      <c r="D167" s="6" t="s">
        <v>2562</v>
      </c>
      <c r="E167" s="59" t="str">
        <f t="shared" si="20"/>
        <v>SHOW BLANKET 38X34 POOL'S STAR-PRO IN WOOL</v>
      </c>
      <c r="F167" s="6" t="s">
        <v>1784</v>
      </c>
      <c r="G167" s="44" t="str">
        <f t="shared" si="21"/>
        <v>Pool's</v>
      </c>
      <c r="H167" s="6" t="s">
        <v>1856</v>
      </c>
      <c r="I167" s="62" t="str">
        <f t="shared" si="22"/>
        <v>Western felszerelés</v>
      </c>
      <c r="J167" s="19" t="s">
        <v>3008</v>
      </c>
      <c r="K167" s="51" t="str">
        <f t="shared" si="23"/>
        <v>Western lófelszerelés</v>
      </c>
      <c r="L167" s="19" t="s">
        <v>2531</v>
      </c>
      <c r="M167" s="51" t="str">
        <f t="shared" si="18"/>
        <v>Western nyeregalátét</v>
      </c>
      <c r="N167" s="39" t="s">
        <v>2581</v>
      </c>
      <c r="O167" s="44" t="str">
        <f t="shared" si="24"/>
        <v/>
      </c>
      <c r="P167" s="39"/>
      <c r="Q167" s="40"/>
      <c r="R167" s="67" t="s">
        <v>2678</v>
      </c>
      <c r="S167" s="6">
        <v>127</v>
      </c>
      <c r="T167" s="65" t="s">
        <v>1931</v>
      </c>
      <c r="U167" s="63">
        <v>1.8</v>
      </c>
      <c r="V167" s="41">
        <v>0</v>
      </c>
      <c r="W167" s="44" t="str">
        <f>IFERROR(
    IF(ISNUMBER(MATCH(TRIM(CLEAN(SUBSTITUTE(SUBSTITUTE(X167, CHAR(13), ""), CHAR(10), " "))), sizeList!A:A, 0)),
        INDEX(sizeList!B:B, MATCH(TRIM(CLEAN(SUBSTITUTE(SUBSTITUTE(X167, CHAR(13), ""), CHAR(10), " "))), sizeList!A:A, 0)),
        IF(ISNUMBER(MATCH(X167, sizeList!A:A, 0)),
            INDEX(sizeList!B:B, MATCH(X167, sizeList!A:A, 0)),
            IF(ISNUMBER(MATCH(TRIM(CLEAN(SUBSTITUTE(SUBSTITUTE(X167, CHAR(13), ""), CHAR(10), " "))), sizeList!B:B, 0)),
                INDEX(sizeList!B:B, MATCH(TRIM(CLEAN(SUBSTITUTE(SUBSTITUTE(X167, CHAR(13), ""), CHAR(10), " "))), sizeList!B:B, 0)),
                IF(ISNUMBER(MATCH(X167, sizeList!B:B, 0)),
                    INDEX(sizeList!B:B, MATCH(X167, sizeList!B:B, 0)),
                    "")
            )
        )
    ),
    ""
)</f>
        <v/>
      </c>
      <c r="X167" s="6"/>
      <c r="Y167" s="68" t="s">
        <v>2986</v>
      </c>
      <c r="Z167" s="44" t="str">
        <f t="shared" si="25"/>
        <v>GREEN/BLACK</v>
      </c>
      <c r="AA167" s="44" t="str">
        <f>IFERROR(
    IF(ISNUMBER(MATCH(TRIM(CLEAN(SUBSTITUTE(SUBSTITUTE(Y167, CHAR(13), ""), CHAR(10), " "))), colorList!A:A, 0)),
        INDEX(colorList!B:B, MATCH(TRIM(CLEAN(SUBSTITUTE(SUBSTITUTE(Y167, CHAR(13), ""), CHAR(10), " "))), colorList!A:A, 0)),
        IF(ISNUMBER(MATCH(Y167, colorList!A:A, 0)),
            INDEX(colorList!B:B, MATCH(Y167, colorList!A:A, 0)),
            IF(ISNUMBER(MATCH(TRIM(CLEAN(SUBSTITUTE(SUBSTITUTE(Y167, CHAR(13), ""), CHAR(10), " "))), colorList!B:B, 0)),
                INDEX(colorList!B:B, MATCH(TRIM(CLEAN(SUBSTITUTE(SUBSTITUTE(Y167, CHAR(13), ""), CHAR(10), " "))), colorList!B:B, 0)),
                IF(ISNUMBER(MATCH(Y167, colorList!B:B, 0)),
                    INDEX(colorList!B:B, MATCH(Y167, colorList!B:B, 0)),
                    "")
            )
        )
    ),
    ""
)</f>
        <v>zöld/fekete</v>
      </c>
      <c r="AB167" s="44" t="str">
        <f>IF(Y167="", "", IFERROR(VLOOKUP(Y167, colorList!A:B,2,FALSE),""))</f>
        <v>zöld/fekete</v>
      </c>
    </row>
    <row r="168" spans="1:28" s="41" customFormat="1" ht="60" customHeight="1" x14ac:dyDescent="0.3">
      <c r="A168" s="75" t="s">
        <v>1642</v>
      </c>
      <c r="B168" s="81" t="s">
        <v>2828</v>
      </c>
      <c r="C168" s="59" t="str">
        <f t="shared" si="19"/>
        <v>Pool's Show gyapjú nyeregalátét 38x34</v>
      </c>
      <c r="D168" s="6" t="s">
        <v>2562</v>
      </c>
      <c r="E168" s="59" t="str">
        <f t="shared" si="20"/>
        <v>SHOW BLANKET 38X34 POOL'S STAR-PRO IN WOOL</v>
      </c>
      <c r="F168" s="6" t="s">
        <v>1784</v>
      </c>
      <c r="G168" s="44" t="str">
        <f t="shared" si="21"/>
        <v>Pool's</v>
      </c>
      <c r="H168" s="6" t="s">
        <v>1856</v>
      </c>
      <c r="I168" s="62" t="str">
        <f t="shared" si="22"/>
        <v>Western felszerelés</v>
      </c>
      <c r="J168" s="19" t="s">
        <v>3008</v>
      </c>
      <c r="K168" s="51" t="str">
        <f t="shared" si="23"/>
        <v>Western lófelszerelés</v>
      </c>
      <c r="L168" s="19" t="s">
        <v>2531</v>
      </c>
      <c r="M168" s="51" t="str">
        <f t="shared" si="18"/>
        <v>Western nyeregalátét</v>
      </c>
      <c r="N168" s="39" t="s">
        <v>2581</v>
      </c>
      <c r="O168" s="44" t="str">
        <f t="shared" si="24"/>
        <v/>
      </c>
      <c r="P168" s="39"/>
      <c r="Q168" s="40"/>
      <c r="R168" s="67" t="s">
        <v>2677</v>
      </c>
      <c r="S168" s="6">
        <v>127</v>
      </c>
      <c r="T168" s="65" t="s">
        <v>1931</v>
      </c>
      <c r="U168" s="63">
        <v>1.8</v>
      </c>
      <c r="V168" s="41">
        <v>0</v>
      </c>
      <c r="W168" s="44" t="str">
        <f>IFERROR(
    IF(ISNUMBER(MATCH(TRIM(CLEAN(SUBSTITUTE(SUBSTITUTE(X168, CHAR(13), ""), CHAR(10), " "))), sizeList!A:A, 0)),
        INDEX(sizeList!B:B, MATCH(TRIM(CLEAN(SUBSTITUTE(SUBSTITUTE(X168, CHAR(13), ""), CHAR(10), " "))), sizeList!A:A, 0)),
        IF(ISNUMBER(MATCH(X168, sizeList!A:A, 0)),
            INDEX(sizeList!B:B, MATCH(X168, sizeList!A:A, 0)),
            IF(ISNUMBER(MATCH(TRIM(CLEAN(SUBSTITUTE(SUBSTITUTE(X168, CHAR(13), ""), CHAR(10), " "))), sizeList!B:B, 0)),
                INDEX(sizeList!B:B, MATCH(TRIM(CLEAN(SUBSTITUTE(SUBSTITUTE(X168, CHAR(13), ""), CHAR(10), " "))), sizeList!B:B, 0)),
                IF(ISNUMBER(MATCH(X168, sizeList!B:B, 0)),
                    INDEX(sizeList!B:B, MATCH(X168, sizeList!B:B, 0)),
                    "")
            )
        )
    ),
    ""
)</f>
        <v/>
      </c>
      <c r="X168" s="6"/>
      <c r="Y168" s="67" t="s">
        <v>2988</v>
      </c>
      <c r="Z168" s="44" t="str">
        <f t="shared" si="25"/>
        <v>BURGUNDY/BEIGE</v>
      </c>
      <c r="AA168" s="44" t="str">
        <f>IFERROR(
    IF(ISNUMBER(MATCH(TRIM(CLEAN(SUBSTITUTE(SUBSTITUTE(Y168, CHAR(13), ""), CHAR(10), " "))), colorList!A:A, 0)),
        INDEX(colorList!B:B, MATCH(TRIM(CLEAN(SUBSTITUTE(SUBSTITUTE(Y168, CHAR(13), ""), CHAR(10), " "))), colorList!A:A, 0)),
        IF(ISNUMBER(MATCH(Y168, colorList!A:A, 0)),
            INDEX(colorList!B:B, MATCH(Y168, colorList!A:A, 0)),
            IF(ISNUMBER(MATCH(TRIM(CLEAN(SUBSTITUTE(SUBSTITUTE(Y168, CHAR(13), ""), CHAR(10), " "))), colorList!B:B, 0)),
                INDEX(colorList!B:B, MATCH(TRIM(CLEAN(SUBSTITUTE(SUBSTITUTE(Y168, CHAR(13), ""), CHAR(10), " "))), colorList!B:B, 0)),
                IF(ISNUMBER(MATCH(Y168, colorList!B:B, 0)),
                    INDEX(colorList!B:B, MATCH(Y168, colorList!B:B, 0)),
                    "")
            )
        )
    ),
    ""
)</f>
        <v>bordó/bézs</v>
      </c>
      <c r="AB168" s="44" t="str">
        <f>IF(Y168="", "", IFERROR(VLOOKUP(Y168, colorList!A:B,2,FALSE),""))</f>
        <v>bordó/bézs</v>
      </c>
    </row>
    <row r="169" spans="1:28" s="41" customFormat="1" ht="60" customHeight="1" x14ac:dyDescent="0.3">
      <c r="A169" s="75" t="s">
        <v>1641</v>
      </c>
      <c r="B169" s="6" t="s">
        <v>1641</v>
      </c>
      <c r="C169" s="59" t="str">
        <f t="shared" si="19"/>
        <v>Lakota Navajo gyapjú nyeregalátét</v>
      </c>
      <c r="D169" s="6" t="s">
        <v>2587</v>
      </c>
      <c r="E169" s="59" t="str">
        <f t="shared" si="20"/>
        <v>CARPET NAVAJO WOOL FOR SS00066B</v>
      </c>
      <c r="F169" s="6" t="s">
        <v>1783</v>
      </c>
      <c r="G169" s="44" t="str">
        <f t="shared" si="21"/>
        <v>Lakota</v>
      </c>
      <c r="H169" s="6" t="s">
        <v>1857</v>
      </c>
      <c r="I169" s="62" t="str">
        <f t="shared" si="22"/>
        <v>Western felszerelés</v>
      </c>
      <c r="J169" s="19" t="s">
        <v>3008</v>
      </c>
      <c r="K169" s="51" t="str">
        <f t="shared" si="23"/>
        <v>Western lófelszerelés</v>
      </c>
      <c r="L169" s="19" t="s">
        <v>2531</v>
      </c>
      <c r="M169" s="51" t="str">
        <f t="shared" si="18"/>
        <v>Western nyeregalátét</v>
      </c>
      <c r="N169" s="39" t="s">
        <v>2581</v>
      </c>
      <c r="O169" s="44" t="str">
        <f t="shared" si="24"/>
        <v/>
      </c>
      <c r="P169" s="39"/>
      <c r="Q169" s="40"/>
      <c r="R169" s="67" t="s">
        <v>2331</v>
      </c>
      <c r="S169" s="6">
        <v>71.900000000000006</v>
      </c>
      <c r="T169" s="65" t="s">
        <v>1931</v>
      </c>
      <c r="U169" s="63">
        <v>1.8</v>
      </c>
      <c r="V169" s="41">
        <v>0</v>
      </c>
      <c r="W169" s="44" t="str">
        <f>IFERROR(
    IF(ISNUMBER(MATCH(TRIM(CLEAN(SUBSTITUTE(SUBSTITUTE(X169, CHAR(13), ""), CHAR(10), " "))), sizeList!A:A, 0)),
        INDEX(sizeList!B:B, MATCH(TRIM(CLEAN(SUBSTITUTE(SUBSTITUTE(X169, CHAR(13), ""), CHAR(10), " "))), sizeList!A:A, 0)),
        IF(ISNUMBER(MATCH(X169, sizeList!A:A, 0)),
            INDEX(sizeList!B:B, MATCH(X169, sizeList!A:A, 0)),
            IF(ISNUMBER(MATCH(TRIM(CLEAN(SUBSTITUTE(SUBSTITUTE(X169, CHAR(13), ""), CHAR(10), " "))), sizeList!B:B, 0)),
                INDEX(sizeList!B:B, MATCH(TRIM(CLEAN(SUBSTITUTE(SUBSTITUTE(X169, CHAR(13), ""), CHAR(10), " "))), sizeList!B:B, 0)),
                IF(ISNUMBER(MATCH(X169, sizeList!B:B, 0)),
                    INDEX(sizeList!B:B, MATCH(X169, sizeList!B:B, 0)),
                    "")
            )
        )
    ),
    ""
)</f>
        <v/>
      </c>
      <c r="X169" s="6"/>
      <c r="Y169" s="6" t="s">
        <v>2510</v>
      </c>
      <c r="Z169" s="44" t="str">
        <f t="shared" si="25"/>
        <v>BLACK/BEIGE</v>
      </c>
      <c r="AA169" s="44" t="str">
        <f>IFERROR(
    IF(ISNUMBER(MATCH(TRIM(CLEAN(SUBSTITUTE(SUBSTITUTE(Y169, CHAR(13), ""), CHAR(10), " "))), colorList!A:A, 0)),
        INDEX(colorList!B:B, MATCH(TRIM(CLEAN(SUBSTITUTE(SUBSTITUTE(Y169, CHAR(13), ""), CHAR(10), " "))), colorList!A:A, 0)),
        IF(ISNUMBER(MATCH(Y169, colorList!A:A, 0)),
            INDEX(colorList!B:B, MATCH(Y169, colorList!A:A, 0)),
            IF(ISNUMBER(MATCH(TRIM(CLEAN(SUBSTITUTE(SUBSTITUTE(Y169, CHAR(13), ""), CHAR(10), " "))), colorList!B:B, 0)),
                INDEX(colorList!B:B, MATCH(TRIM(CLEAN(SUBSTITUTE(SUBSTITUTE(Y169, CHAR(13), ""), CHAR(10), " "))), colorList!B:B, 0)),
                IF(ISNUMBER(MATCH(Y169, colorList!B:B, 0)),
                    INDEX(colorList!B:B, MATCH(Y169, colorList!B:B, 0)),
                    "")
            )
        )
    ),
    ""
)</f>
        <v>fekete/bézs</v>
      </c>
      <c r="AB169" s="44" t="str">
        <f>IF(Y169="", "", IFERROR(VLOOKUP(Y169, colorList!A:B,2,FALSE),""))</f>
        <v>fekete/bézs</v>
      </c>
    </row>
    <row r="170" spans="1:28" s="41" customFormat="1" ht="60" customHeight="1" x14ac:dyDescent="0.3">
      <c r="A170" s="75" t="s">
        <v>1641</v>
      </c>
      <c r="B170" s="6" t="s">
        <v>1641</v>
      </c>
      <c r="C170" s="59" t="str">
        <f t="shared" si="19"/>
        <v>Lakota Navajo gyapjú nyeregalátét</v>
      </c>
      <c r="D170" s="6" t="s">
        <v>2587</v>
      </c>
      <c r="E170" s="59" t="str">
        <f t="shared" si="20"/>
        <v>CARPET NAVAJO WOOL FOR SS00066B</v>
      </c>
      <c r="F170" s="6" t="s">
        <v>1783</v>
      </c>
      <c r="G170" s="44" t="str">
        <f t="shared" si="21"/>
        <v>Lakota</v>
      </c>
      <c r="H170" s="6" t="s">
        <v>1857</v>
      </c>
      <c r="I170" s="62" t="str">
        <f t="shared" si="22"/>
        <v>Western felszerelés</v>
      </c>
      <c r="J170" s="19" t="s">
        <v>3008</v>
      </c>
      <c r="K170" s="51" t="str">
        <f t="shared" si="23"/>
        <v>Western lófelszerelés</v>
      </c>
      <c r="L170" s="19" t="s">
        <v>2531</v>
      </c>
      <c r="M170" s="51" t="str">
        <f t="shared" si="18"/>
        <v>Western nyeregalátét</v>
      </c>
      <c r="N170" s="39" t="s">
        <v>2581</v>
      </c>
      <c r="O170" s="44" t="str">
        <f t="shared" si="24"/>
        <v/>
      </c>
      <c r="P170" s="39"/>
      <c r="Q170" s="40"/>
      <c r="R170" s="67" t="s">
        <v>2331</v>
      </c>
      <c r="S170" s="6">
        <v>71.900000000000006</v>
      </c>
      <c r="T170" s="65" t="s">
        <v>1931</v>
      </c>
      <c r="U170" s="63">
        <v>1.8</v>
      </c>
      <c r="V170" s="41">
        <v>0</v>
      </c>
      <c r="W170" s="44" t="str">
        <f>IFERROR(
    IF(ISNUMBER(MATCH(TRIM(CLEAN(SUBSTITUTE(SUBSTITUTE(X170, CHAR(13), ""), CHAR(10), " "))), sizeList!A:A, 0)),
        INDEX(sizeList!B:B, MATCH(TRIM(CLEAN(SUBSTITUTE(SUBSTITUTE(X170, CHAR(13), ""), CHAR(10), " "))), sizeList!A:A, 0)),
        IF(ISNUMBER(MATCH(X170, sizeList!A:A, 0)),
            INDEX(sizeList!B:B, MATCH(X170, sizeList!A:A, 0)),
            IF(ISNUMBER(MATCH(TRIM(CLEAN(SUBSTITUTE(SUBSTITUTE(X170, CHAR(13), ""), CHAR(10), " "))), sizeList!B:B, 0)),
                INDEX(sizeList!B:B, MATCH(TRIM(CLEAN(SUBSTITUTE(SUBSTITUTE(X170, CHAR(13), ""), CHAR(10), " "))), sizeList!B:B, 0)),
                IF(ISNUMBER(MATCH(X170, sizeList!B:B, 0)),
                    INDEX(sizeList!B:B, MATCH(X170, sizeList!B:B, 0)),
                    "")
            )
        )
    ),
    ""
)</f>
        <v/>
      </c>
      <c r="X170" s="6"/>
      <c r="Y170" s="6" t="s">
        <v>2827</v>
      </c>
      <c r="Z170" s="44" t="str">
        <f t="shared" si="25"/>
        <v>BLACK/BLUE</v>
      </c>
      <c r="AA170" s="44" t="str">
        <f>IFERROR(
    IF(ISNUMBER(MATCH(TRIM(CLEAN(SUBSTITUTE(SUBSTITUTE(Y170, CHAR(13), ""), CHAR(10), " "))), colorList!A:A, 0)),
        INDEX(colorList!B:B, MATCH(TRIM(CLEAN(SUBSTITUTE(SUBSTITUTE(Y170, CHAR(13), ""), CHAR(10), " "))), colorList!A:A, 0)),
        IF(ISNUMBER(MATCH(Y170, colorList!A:A, 0)),
            INDEX(colorList!B:B, MATCH(Y170, colorList!A:A, 0)),
            IF(ISNUMBER(MATCH(TRIM(CLEAN(SUBSTITUTE(SUBSTITUTE(Y170, CHAR(13), ""), CHAR(10), " "))), colorList!B:B, 0)),
                INDEX(colorList!B:B, MATCH(TRIM(CLEAN(SUBSTITUTE(SUBSTITUTE(Y170, CHAR(13), ""), CHAR(10), " "))), colorList!B:B, 0)),
                IF(ISNUMBER(MATCH(Y170, colorList!B:B, 0)),
                    INDEX(colorList!B:B, MATCH(Y170, colorList!B:B, 0)),
                    "")
            )
        )
    ),
    ""
)</f>
        <v>fekete/kék</v>
      </c>
      <c r="AB170" s="44" t="str">
        <f>IF(Y170="", "", IFERROR(VLOOKUP(Y170, colorList!A:B,2,FALSE),""))</f>
        <v>fekete/kék</v>
      </c>
    </row>
    <row r="171" spans="1:28" s="41" customFormat="1" ht="60" customHeight="1" x14ac:dyDescent="0.3">
      <c r="A171" s="75" t="s">
        <v>1638</v>
      </c>
      <c r="B171" s="6" t="s">
        <v>1638</v>
      </c>
      <c r="C171" s="59" t="str">
        <f t="shared" si="19"/>
        <v>Lakota Navajo mexikói stílusú nyeregalátét 32 × 64 cm</v>
      </c>
      <c r="D171" s="6" t="s">
        <v>2586</v>
      </c>
      <c r="E171" s="59" t="str">
        <f t="shared" si="20"/>
        <v>NAVAYO MEX BLANKET 32X64</v>
      </c>
      <c r="F171" s="57" t="s">
        <v>1780</v>
      </c>
      <c r="G171" s="44" t="str">
        <f t="shared" si="21"/>
        <v>Lakota</v>
      </c>
      <c r="H171" s="6" t="s">
        <v>1857</v>
      </c>
      <c r="I171" s="62" t="str">
        <f t="shared" si="22"/>
        <v>Western felszerelés</v>
      </c>
      <c r="J171" s="19" t="s">
        <v>3008</v>
      </c>
      <c r="K171" s="51" t="str">
        <f t="shared" si="23"/>
        <v>Western lófelszerelés</v>
      </c>
      <c r="L171" s="19" t="s">
        <v>2531</v>
      </c>
      <c r="M171" s="51" t="str">
        <f t="shared" si="18"/>
        <v>Western nyeregalátét</v>
      </c>
      <c r="N171" s="39" t="s">
        <v>2581</v>
      </c>
      <c r="O171" s="44" t="str">
        <f t="shared" si="24"/>
        <v/>
      </c>
      <c r="P171" s="39"/>
      <c r="Q171" s="40"/>
      <c r="R171" s="67" t="s">
        <v>2321</v>
      </c>
      <c r="S171" s="6">
        <v>27.9</v>
      </c>
      <c r="T171" s="65" t="s">
        <v>1931</v>
      </c>
      <c r="U171" s="63">
        <v>1.8</v>
      </c>
      <c r="V171" s="41">
        <v>0</v>
      </c>
      <c r="W171" s="44" t="str">
        <f>IFERROR(
    IF(ISNUMBER(MATCH(TRIM(CLEAN(SUBSTITUTE(SUBSTITUTE(X171, CHAR(13), ""), CHAR(10), " "))), sizeList!A:A, 0)),
        INDEX(sizeList!B:B, MATCH(TRIM(CLEAN(SUBSTITUTE(SUBSTITUTE(X171, CHAR(13), ""), CHAR(10), " "))), sizeList!A:A, 0)),
        IF(ISNUMBER(MATCH(X171, sizeList!A:A, 0)),
            INDEX(sizeList!B:B, MATCH(X171, sizeList!A:A, 0)),
            IF(ISNUMBER(MATCH(TRIM(CLEAN(SUBSTITUTE(SUBSTITUTE(X171, CHAR(13), ""), CHAR(10), " "))), sizeList!B:B, 0)),
                INDEX(sizeList!B:B, MATCH(TRIM(CLEAN(SUBSTITUTE(SUBSTITUTE(X171, CHAR(13), ""), CHAR(10), " "))), sizeList!B:B, 0)),
                IF(ISNUMBER(MATCH(X171, sizeList!B:B, 0)),
                    INDEX(sizeList!B:B, MATCH(X171, sizeList!B:B, 0)),
                    "")
            )
        )
    ),
    ""
)</f>
        <v/>
      </c>
      <c r="X171" s="6"/>
      <c r="Y171" s="6" t="s">
        <v>20</v>
      </c>
      <c r="Z171" s="44" t="str">
        <f t="shared" si="25"/>
        <v>BLACK</v>
      </c>
      <c r="AA171" s="44" t="str">
        <f>IFERROR(
    IF(ISNUMBER(MATCH(TRIM(CLEAN(SUBSTITUTE(SUBSTITUTE(Y171, CHAR(13), ""), CHAR(10), " "))), colorList!A:A, 0)),
        INDEX(colorList!B:B, MATCH(TRIM(CLEAN(SUBSTITUTE(SUBSTITUTE(Y171, CHAR(13), ""), CHAR(10), " "))), colorList!A:A, 0)),
        IF(ISNUMBER(MATCH(Y171, colorList!A:A, 0)),
            INDEX(colorList!B:B, MATCH(Y171, colorList!A:A, 0)),
            IF(ISNUMBER(MATCH(TRIM(CLEAN(SUBSTITUTE(SUBSTITUTE(Y171, CHAR(13), ""), CHAR(10), " "))), colorList!B:B, 0)),
                INDEX(colorList!B:B, MATCH(TRIM(CLEAN(SUBSTITUTE(SUBSTITUTE(Y171, CHAR(13), ""), CHAR(10), " "))), colorList!B:B, 0)),
                IF(ISNUMBER(MATCH(Y171, colorList!B:B, 0)),
                    INDEX(colorList!B:B, MATCH(Y171, colorList!B:B, 0)),
                    "")
            )
        )
    ),
    ""
)</f>
        <v>fekete</v>
      </c>
      <c r="AB171" s="44" t="str">
        <f>IF(Y171="", "", IFERROR(VLOOKUP(Y171, colorList!A:B,2,FALSE),""))</f>
        <v>fekete</v>
      </c>
    </row>
    <row r="172" spans="1:28" s="41" customFormat="1" ht="60" customHeight="1" x14ac:dyDescent="0.3">
      <c r="A172" s="75" t="s">
        <v>1638</v>
      </c>
      <c r="B172" s="6" t="s">
        <v>1638</v>
      </c>
      <c r="C172" s="59" t="str">
        <f t="shared" si="19"/>
        <v>Lakota Navajo mexikói stílusú nyeregalátét 32 × 64 cm</v>
      </c>
      <c r="D172" s="6" t="s">
        <v>2586</v>
      </c>
      <c r="E172" s="59" t="str">
        <f t="shared" si="20"/>
        <v>NAVAYO MEX BLANKET 32X64</v>
      </c>
      <c r="F172" s="57" t="s">
        <v>1780</v>
      </c>
      <c r="G172" s="44" t="str">
        <f t="shared" si="21"/>
        <v>Lakota</v>
      </c>
      <c r="H172" s="6" t="s">
        <v>1857</v>
      </c>
      <c r="I172" s="62" t="str">
        <f t="shared" si="22"/>
        <v>Western felszerelés</v>
      </c>
      <c r="J172" s="19" t="s">
        <v>3008</v>
      </c>
      <c r="K172" s="51" t="str">
        <f t="shared" si="23"/>
        <v>Western lófelszerelés</v>
      </c>
      <c r="L172" s="19" t="s">
        <v>2531</v>
      </c>
      <c r="M172" s="51" t="str">
        <f t="shared" si="18"/>
        <v>Western nyeregalátét</v>
      </c>
      <c r="N172" s="39" t="s">
        <v>2581</v>
      </c>
      <c r="O172" s="44" t="str">
        <f t="shared" si="24"/>
        <v/>
      </c>
      <c r="P172" s="39"/>
      <c r="Q172" s="40"/>
      <c r="R172" s="67" t="s">
        <v>2322</v>
      </c>
      <c r="S172" s="6">
        <v>27.9</v>
      </c>
      <c r="T172" s="65" t="s">
        <v>1931</v>
      </c>
      <c r="U172" s="63">
        <v>1.8</v>
      </c>
      <c r="V172" s="41">
        <v>0</v>
      </c>
      <c r="W172" s="44" t="str">
        <f>IFERROR(
    IF(ISNUMBER(MATCH(TRIM(CLEAN(SUBSTITUTE(SUBSTITUTE(X172, CHAR(13), ""), CHAR(10), " "))), sizeList!A:A, 0)),
        INDEX(sizeList!B:B, MATCH(TRIM(CLEAN(SUBSTITUTE(SUBSTITUTE(X172, CHAR(13), ""), CHAR(10), " "))), sizeList!A:A, 0)),
        IF(ISNUMBER(MATCH(X172, sizeList!A:A, 0)),
            INDEX(sizeList!B:B, MATCH(X172, sizeList!A:A, 0)),
            IF(ISNUMBER(MATCH(TRIM(CLEAN(SUBSTITUTE(SUBSTITUTE(X172, CHAR(13), ""), CHAR(10), " "))), sizeList!B:B, 0)),
                INDEX(sizeList!B:B, MATCH(TRIM(CLEAN(SUBSTITUTE(SUBSTITUTE(X172, CHAR(13), ""), CHAR(10), " "))), sizeList!B:B, 0)),
                IF(ISNUMBER(MATCH(X172, sizeList!B:B, 0)),
                    INDEX(sizeList!B:B, MATCH(X172, sizeList!B:B, 0)),
                    "")
            )
        )
    ),
    ""
)</f>
        <v/>
      </c>
      <c r="X172" s="6"/>
      <c r="Y172" s="6" t="s">
        <v>619</v>
      </c>
      <c r="Z172" s="44" t="str">
        <f t="shared" si="25"/>
        <v>BROWN</v>
      </c>
      <c r="AA172" s="44" t="str">
        <f>IFERROR(
    IF(ISNUMBER(MATCH(TRIM(CLEAN(SUBSTITUTE(SUBSTITUTE(Y172, CHAR(13), ""), CHAR(10), " "))), colorList!A:A, 0)),
        INDEX(colorList!B:B, MATCH(TRIM(CLEAN(SUBSTITUTE(SUBSTITUTE(Y172, CHAR(13), ""), CHAR(10), " "))), colorList!A:A, 0)),
        IF(ISNUMBER(MATCH(Y172, colorList!A:A, 0)),
            INDEX(colorList!B:B, MATCH(Y172, colorList!A:A, 0)),
            IF(ISNUMBER(MATCH(TRIM(CLEAN(SUBSTITUTE(SUBSTITUTE(Y172, CHAR(13), ""), CHAR(10), " "))), colorList!B:B, 0)),
                INDEX(colorList!B:B, MATCH(TRIM(CLEAN(SUBSTITUTE(SUBSTITUTE(Y172, CHAR(13), ""), CHAR(10), " "))), colorList!B:B, 0)),
                IF(ISNUMBER(MATCH(Y172, colorList!B:B, 0)),
                    INDEX(colorList!B:B, MATCH(Y172, colorList!B:B, 0)),
                    "")
            )
        )
    ),
    ""
)</f>
        <v>barna</v>
      </c>
      <c r="AB172" s="44" t="str">
        <f>IF(Y172="", "", IFERROR(VLOOKUP(Y172, colorList!A:B,2,FALSE),""))</f>
        <v>barna</v>
      </c>
    </row>
    <row r="173" spans="1:28" s="41" customFormat="1" ht="60" customHeight="1" x14ac:dyDescent="0.3">
      <c r="A173" s="75" t="s">
        <v>1638</v>
      </c>
      <c r="B173" s="6" t="s">
        <v>1638</v>
      </c>
      <c r="C173" s="59" t="str">
        <f t="shared" si="19"/>
        <v>Lakota Navajo mexikói stílusú nyeregalátét 32 × 64 cm</v>
      </c>
      <c r="D173" s="6" t="s">
        <v>2586</v>
      </c>
      <c r="E173" s="59" t="str">
        <f t="shared" si="20"/>
        <v>NAVAYO MEX BLANKET 32X64</v>
      </c>
      <c r="F173" s="57" t="s">
        <v>1780</v>
      </c>
      <c r="G173" s="44" t="str">
        <f t="shared" si="21"/>
        <v>Lakota</v>
      </c>
      <c r="H173" s="6" t="s">
        <v>1857</v>
      </c>
      <c r="I173" s="62" t="str">
        <f t="shared" si="22"/>
        <v>Western felszerelés</v>
      </c>
      <c r="J173" s="19" t="s">
        <v>3008</v>
      </c>
      <c r="K173" s="51" t="str">
        <f t="shared" si="23"/>
        <v>Western lófelszerelés</v>
      </c>
      <c r="L173" s="19" t="s">
        <v>2531</v>
      </c>
      <c r="M173" s="51" t="str">
        <f t="shared" si="18"/>
        <v>Western nyeregalátét</v>
      </c>
      <c r="N173" s="39" t="s">
        <v>2581</v>
      </c>
      <c r="O173" s="44" t="str">
        <f t="shared" si="24"/>
        <v/>
      </c>
      <c r="P173" s="39"/>
      <c r="Q173" s="40"/>
      <c r="R173" s="67" t="s">
        <v>2323</v>
      </c>
      <c r="S173" s="6">
        <v>27.9</v>
      </c>
      <c r="T173" s="65" t="s">
        <v>1931</v>
      </c>
      <c r="U173" s="63">
        <v>1.8</v>
      </c>
      <c r="V173" s="41">
        <v>0</v>
      </c>
      <c r="W173" s="44" t="str">
        <f>IFERROR(
    IF(ISNUMBER(MATCH(TRIM(CLEAN(SUBSTITUTE(SUBSTITUTE(X173, CHAR(13), ""), CHAR(10), " "))), sizeList!A:A, 0)),
        INDEX(sizeList!B:B, MATCH(TRIM(CLEAN(SUBSTITUTE(SUBSTITUTE(X173, CHAR(13), ""), CHAR(10), " "))), sizeList!A:A, 0)),
        IF(ISNUMBER(MATCH(X173, sizeList!A:A, 0)),
            INDEX(sizeList!B:B, MATCH(X173, sizeList!A:A, 0)),
            IF(ISNUMBER(MATCH(TRIM(CLEAN(SUBSTITUTE(SUBSTITUTE(X173, CHAR(13), ""), CHAR(10), " "))), sizeList!B:B, 0)),
                INDEX(sizeList!B:B, MATCH(TRIM(CLEAN(SUBSTITUTE(SUBSTITUTE(X173, CHAR(13), ""), CHAR(10), " "))), sizeList!B:B, 0)),
                IF(ISNUMBER(MATCH(X173, sizeList!B:B, 0)),
                    INDEX(sizeList!B:B, MATCH(X173, sizeList!B:B, 0)),
                    "")
            )
        )
    ),
    ""
)</f>
        <v/>
      </c>
      <c r="X173" s="6"/>
      <c r="Y173" s="6" t="s">
        <v>39</v>
      </c>
      <c r="Z173" s="44" t="str">
        <f t="shared" si="25"/>
        <v>NAVY</v>
      </c>
      <c r="AA173" s="44" t="str">
        <f>IFERROR(
    IF(ISNUMBER(MATCH(TRIM(CLEAN(SUBSTITUTE(SUBSTITUTE(Y173, CHAR(13), ""), CHAR(10), " "))), colorList!A:A, 0)),
        INDEX(colorList!B:B, MATCH(TRIM(CLEAN(SUBSTITUTE(SUBSTITUTE(Y173, CHAR(13), ""), CHAR(10), " "))), colorList!A:A, 0)),
        IF(ISNUMBER(MATCH(Y173, colorList!A:A, 0)),
            INDEX(colorList!B:B, MATCH(Y173, colorList!A:A, 0)),
            IF(ISNUMBER(MATCH(TRIM(CLEAN(SUBSTITUTE(SUBSTITUTE(Y173, CHAR(13), ""), CHAR(10), " "))), colorList!B:B, 0)),
                INDEX(colorList!B:B, MATCH(TRIM(CLEAN(SUBSTITUTE(SUBSTITUTE(Y173, CHAR(13), ""), CHAR(10), " "))), colorList!B:B, 0)),
                IF(ISNUMBER(MATCH(Y173, colorList!B:B, 0)),
                    INDEX(colorList!B:B, MATCH(Y173, colorList!B:B, 0)),
                    "")
            )
        )
    ),
    ""
)</f>
        <v>tengerészkék</v>
      </c>
      <c r="AB173" s="44" t="str">
        <f>IF(Y173="", "", IFERROR(VLOOKUP(Y173, colorList!A:B,2,FALSE),""))</f>
        <v>tengerészkék</v>
      </c>
    </row>
    <row r="174" spans="1:28" s="41" customFormat="1" ht="60" customHeight="1" x14ac:dyDescent="0.3">
      <c r="A174" s="75" t="s">
        <v>1638</v>
      </c>
      <c r="B174" s="6" t="s">
        <v>1638</v>
      </c>
      <c r="C174" s="59" t="str">
        <f t="shared" si="19"/>
        <v>Lakota Navajo mexikói stílusú nyeregalátét 32 × 64 cm</v>
      </c>
      <c r="D174" s="6" t="s">
        <v>2586</v>
      </c>
      <c r="E174" s="59" t="str">
        <f t="shared" si="20"/>
        <v>NAVAYO MEX BLANKET 32X64</v>
      </c>
      <c r="F174" s="57" t="s">
        <v>1780</v>
      </c>
      <c r="G174" s="44" t="str">
        <f t="shared" si="21"/>
        <v>Lakota</v>
      </c>
      <c r="H174" s="6" t="s">
        <v>1857</v>
      </c>
      <c r="I174" s="62" t="str">
        <f t="shared" si="22"/>
        <v>Western felszerelés</v>
      </c>
      <c r="J174" s="19" t="s">
        <v>3008</v>
      </c>
      <c r="K174" s="51" t="str">
        <f t="shared" si="23"/>
        <v>Western lófelszerelés</v>
      </c>
      <c r="L174" s="19" t="s">
        <v>2531</v>
      </c>
      <c r="M174" s="51" t="str">
        <f t="shared" si="18"/>
        <v>Western nyeregalátét</v>
      </c>
      <c r="N174" s="39" t="s">
        <v>2581</v>
      </c>
      <c r="O174" s="44" t="str">
        <f t="shared" si="24"/>
        <v/>
      </c>
      <c r="P174" s="39"/>
      <c r="Q174" s="40"/>
      <c r="R174" s="67" t="s">
        <v>2324</v>
      </c>
      <c r="S174" s="6">
        <v>27.9</v>
      </c>
      <c r="T174" s="65" t="s">
        <v>1931</v>
      </c>
      <c r="U174" s="63">
        <v>1.8</v>
      </c>
      <c r="V174" s="41">
        <v>0</v>
      </c>
      <c r="W174" s="44" t="str">
        <f>IFERROR(
    IF(ISNUMBER(MATCH(TRIM(CLEAN(SUBSTITUTE(SUBSTITUTE(X174, CHAR(13), ""), CHAR(10), " "))), sizeList!A:A, 0)),
        INDEX(sizeList!B:B, MATCH(TRIM(CLEAN(SUBSTITUTE(SUBSTITUTE(X174, CHAR(13), ""), CHAR(10), " "))), sizeList!A:A, 0)),
        IF(ISNUMBER(MATCH(X174, sizeList!A:A, 0)),
            INDEX(sizeList!B:B, MATCH(X174, sizeList!A:A, 0)),
            IF(ISNUMBER(MATCH(TRIM(CLEAN(SUBSTITUTE(SUBSTITUTE(X174, CHAR(13), ""), CHAR(10), " "))), sizeList!B:B, 0)),
                INDEX(sizeList!B:B, MATCH(TRIM(CLEAN(SUBSTITUTE(SUBSTITUTE(X174, CHAR(13), ""), CHAR(10), " "))), sizeList!B:B, 0)),
                IF(ISNUMBER(MATCH(X174, sizeList!B:B, 0)),
                    INDEX(sizeList!B:B, MATCH(X174, sizeList!B:B, 0)),
                    "")
            )
        )
    ),
    ""
)</f>
        <v/>
      </c>
      <c r="X174" s="6"/>
      <c r="Y174" s="6" t="s">
        <v>683</v>
      </c>
      <c r="Z174" s="44" t="str">
        <f t="shared" si="25"/>
        <v>PINK</v>
      </c>
      <c r="AA174" s="44" t="str">
        <f>IFERROR(
    IF(ISNUMBER(MATCH(TRIM(CLEAN(SUBSTITUTE(SUBSTITUTE(Y174, CHAR(13), ""), CHAR(10), " "))), colorList!A:A, 0)),
        INDEX(colorList!B:B, MATCH(TRIM(CLEAN(SUBSTITUTE(SUBSTITUTE(Y174, CHAR(13), ""), CHAR(10), " "))), colorList!A:A, 0)),
        IF(ISNUMBER(MATCH(Y174, colorList!A:A, 0)),
            INDEX(colorList!B:B, MATCH(Y174, colorList!A:A, 0)),
            IF(ISNUMBER(MATCH(TRIM(CLEAN(SUBSTITUTE(SUBSTITUTE(Y174, CHAR(13), ""), CHAR(10), " "))), colorList!B:B, 0)),
                INDEX(colorList!B:B, MATCH(TRIM(CLEAN(SUBSTITUTE(SUBSTITUTE(Y174, CHAR(13), ""), CHAR(10), " "))), colorList!B:B, 0)),
                IF(ISNUMBER(MATCH(Y174, colorList!B:B, 0)),
                    INDEX(colorList!B:B, MATCH(Y174, colorList!B:B, 0)),
                    "")
            )
        )
    ),
    ""
)</f>
        <v>pink</v>
      </c>
      <c r="AB174" s="44" t="str">
        <f>IF(Y174="", "", IFERROR(VLOOKUP(Y174, colorList!A:B,2,FALSE),""))</f>
        <v>pink</v>
      </c>
    </row>
    <row r="175" spans="1:28" s="41" customFormat="1" ht="60" customHeight="1" x14ac:dyDescent="0.3">
      <c r="A175" s="75" t="s">
        <v>1638</v>
      </c>
      <c r="B175" s="6" t="s">
        <v>1638</v>
      </c>
      <c r="C175" s="59" t="str">
        <f t="shared" si="19"/>
        <v>Lakota Navajo mexikói stílusú nyeregalátét 32 × 64 cm</v>
      </c>
      <c r="D175" s="6" t="s">
        <v>2586</v>
      </c>
      <c r="E175" s="59" t="str">
        <f t="shared" si="20"/>
        <v>NAVAYO MEX BLANKET 32X64</v>
      </c>
      <c r="F175" s="57" t="s">
        <v>1780</v>
      </c>
      <c r="G175" s="44" t="str">
        <f t="shared" si="21"/>
        <v>Lakota</v>
      </c>
      <c r="H175" s="6" t="s">
        <v>1857</v>
      </c>
      <c r="I175" s="62" t="str">
        <f t="shared" si="22"/>
        <v>Western felszerelés</v>
      </c>
      <c r="J175" s="19" t="s">
        <v>3008</v>
      </c>
      <c r="K175" s="51" t="str">
        <f t="shared" si="23"/>
        <v>Western lófelszerelés</v>
      </c>
      <c r="L175" s="19" t="s">
        <v>2531</v>
      </c>
      <c r="M175" s="51" t="str">
        <f t="shared" si="18"/>
        <v>Western nyeregalátét</v>
      </c>
      <c r="N175" s="39" t="s">
        <v>2581</v>
      </c>
      <c r="O175" s="44" t="str">
        <f t="shared" si="24"/>
        <v/>
      </c>
      <c r="P175" s="39"/>
      <c r="Q175" s="40"/>
      <c r="R175" s="67" t="s">
        <v>2690</v>
      </c>
      <c r="S175" s="6">
        <v>27.9</v>
      </c>
      <c r="T175" s="65" t="s">
        <v>1931</v>
      </c>
      <c r="U175" s="63">
        <v>1.8</v>
      </c>
      <c r="V175" s="41">
        <v>0</v>
      </c>
      <c r="W175" s="44" t="str">
        <f>IFERROR(
    IF(ISNUMBER(MATCH(TRIM(CLEAN(SUBSTITUTE(SUBSTITUTE(X175, CHAR(13), ""), CHAR(10), " "))), sizeList!A:A, 0)),
        INDEX(sizeList!B:B, MATCH(TRIM(CLEAN(SUBSTITUTE(SUBSTITUTE(X175, CHAR(13), ""), CHAR(10), " "))), sizeList!A:A, 0)),
        IF(ISNUMBER(MATCH(X175, sizeList!A:A, 0)),
            INDEX(sizeList!B:B, MATCH(X175, sizeList!A:A, 0)),
            IF(ISNUMBER(MATCH(TRIM(CLEAN(SUBSTITUTE(SUBSTITUTE(X175, CHAR(13), ""), CHAR(10), " "))), sizeList!B:B, 0)),
                INDEX(sizeList!B:B, MATCH(TRIM(CLEAN(SUBSTITUTE(SUBSTITUTE(X175, CHAR(13), ""), CHAR(10), " "))), sizeList!B:B, 0)),
                IF(ISNUMBER(MATCH(X175, sizeList!B:B, 0)),
                    INDEX(sizeList!B:B, MATCH(X175, sizeList!B:B, 0)),
                    "")
            )
        )
    ),
    ""
)</f>
        <v/>
      </c>
      <c r="X175" s="6"/>
      <c r="Y175" s="6" t="s">
        <v>656</v>
      </c>
      <c r="Z175" s="44" t="str">
        <f t="shared" si="25"/>
        <v>GREY</v>
      </c>
      <c r="AA175" s="44" t="str">
        <f>IFERROR(
    IF(ISNUMBER(MATCH(TRIM(CLEAN(SUBSTITUTE(SUBSTITUTE(Y175, CHAR(13), ""), CHAR(10), " "))), colorList!A:A, 0)),
        INDEX(colorList!B:B, MATCH(TRIM(CLEAN(SUBSTITUTE(SUBSTITUTE(Y175, CHAR(13), ""), CHAR(10), " "))), colorList!A:A, 0)),
        IF(ISNUMBER(MATCH(Y175, colorList!A:A, 0)),
            INDEX(colorList!B:B, MATCH(Y175, colorList!A:A, 0)),
            IF(ISNUMBER(MATCH(TRIM(CLEAN(SUBSTITUTE(SUBSTITUTE(Y175, CHAR(13), ""), CHAR(10), " "))), colorList!B:B, 0)),
                INDEX(colorList!B:B, MATCH(TRIM(CLEAN(SUBSTITUTE(SUBSTITUTE(Y175, CHAR(13), ""), CHAR(10), " "))), colorList!B:B, 0)),
                IF(ISNUMBER(MATCH(Y175, colorList!B:B, 0)),
                    INDEX(colorList!B:B, MATCH(Y175, colorList!B:B, 0)),
                    "")
            )
        )
    ),
    ""
)</f>
        <v>szürke</v>
      </c>
      <c r="AB175" s="44" t="str">
        <f>IF(Y175="", "", IFERROR(VLOOKUP(Y175, colorList!A:B,2,FALSE),""))</f>
        <v>szürke</v>
      </c>
    </row>
    <row r="176" spans="1:28" s="41" customFormat="1" ht="60" customHeight="1" x14ac:dyDescent="0.3">
      <c r="A176" s="75" t="s">
        <v>1638</v>
      </c>
      <c r="B176" s="6" t="s">
        <v>1638</v>
      </c>
      <c r="C176" s="59" t="str">
        <f t="shared" si="19"/>
        <v>Lakota Navajo mexikói stílusú nyeregalátét 32 × 64 cm</v>
      </c>
      <c r="D176" s="6" t="s">
        <v>2586</v>
      </c>
      <c r="E176" s="59" t="str">
        <f t="shared" si="20"/>
        <v>NAVAYO MEX BLANKET 32X64</v>
      </c>
      <c r="F176" s="57" t="s">
        <v>1780</v>
      </c>
      <c r="G176" s="44" t="str">
        <f t="shared" si="21"/>
        <v>Lakota</v>
      </c>
      <c r="H176" s="6" t="s">
        <v>1857</v>
      </c>
      <c r="I176" s="62" t="str">
        <f t="shared" si="22"/>
        <v>Western felszerelés</v>
      </c>
      <c r="J176" s="19" t="s">
        <v>3008</v>
      </c>
      <c r="K176" s="51" t="str">
        <f t="shared" si="23"/>
        <v>Western lófelszerelés</v>
      </c>
      <c r="L176" s="19" t="s">
        <v>2531</v>
      </c>
      <c r="M176" s="51" t="str">
        <f t="shared" si="18"/>
        <v>Western nyeregalátét</v>
      </c>
      <c r="N176" s="39" t="s">
        <v>2581</v>
      </c>
      <c r="O176" s="44" t="str">
        <f t="shared" si="24"/>
        <v/>
      </c>
      <c r="P176" s="39"/>
      <c r="Q176" s="40"/>
      <c r="R176" s="67" t="s">
        <v>2689</v>
      </c>
      <c r="S176" s="6">
        <v>27.9</v>
      </c>
      <c r="T176" s="65" t="s">
        <v>1931</v>
      </c>
      <c r="U176" s="63">
        <v>1.8</v>
      </c>
      <c r="V176" s="41">
        <v>0</v>
      </c>
      <c r="W176" s="44" t="str">
        <f>IFERROR(
    IF(ISNUMBER(MATCH(TRIM(CLEAN(SUBSTITUTE(SUBSTITUTE(X176, CHAR(13), ""), CHAR(10), " "))), sizeList!A:A, 0)),
        INDEX(sizeList!B:B, MATCH(TRIM(CLEAN(SUBSTITUTE(SUBSTITUTE(X176, CHAR(13), ""), CHAR(10), " "))), sizeList!A:A, 0)),
        IF(ISNUMBER(MATCH(X176, sizeList!A:A, 0)),
            INDEX(sizeList!B:B, MATCH(X176, sizeList!A:A, 0)),
            IF(ISNUMBER(MATCH(TRIM(CLEAN(SUBSTITUTE(SUBSTITUTE(X176, CHAR(13), ""), CHAR(10), " "))), sizeList!B:B, 0)),
                INDEX(sizeList!B:B, MATCH(TRIM(CLEAN(SUBSTITUTE(SUBSTITUTE(X176, CHAR(13), ""), CHAR(10), " "))), sizeList!B:B, 0)),
                IF(ISNUMBER(MATCH(X176, sizeList!B:B, 0)),
                    INDEX(sizeList!B:B, MATCH(X176, sizeList!B:B, 0)),
                    "")
            )
        )
    ),
    ""
)</f>
        <v/>
      </c>
      <c r="X176" s="6"/>
      <c r="Y176" s="6" t="s">
        <v>684</v>
      </c>
      <c r="Z176" s="44" t="str">
        <f t="shared" si="25"/>
        <v>PURPLE</v>
      </c>
      <c r="AA176" s="44" t="str">
        <f>IFERROR(
    IF(ISNUMBER(MATCH(TRIM(CLEAN(SUBSTITUTE(SUBSTITUTE(Y176, CHAR(13), ""), CHAR(10), " "))), colorList!A:A, 0)),
        INDEX(colorList!B:B, MATCH(TRIM(CLEAN(SUBSTITUTE(SUBSTITUTE(Y176, CHAR(13), ""), CHAR(10), " "))), colorList!A:A, 0)),
        IF(ISNUMBER(MATCH(Y176, colorList!A:A, 0)),
            INDEX(colorList!B:B, MATCH(Y176, colorList!A:A, 0)),
            IF(ISNUMBER(MATCH(TRIM(CLEAN(SUBSTITUTE(SUBSTITUTE(Y176, CHAR(13), ""), CHAR(10), " "))), colorList!B:B, 0)),
                INDEX(colorList!B:B, MATCH(TRIM(CLEAN(SUBSTITUTE(SUBSTITUTE(Y176, CHAR(13), ""), CHAR(10), " "))), colorList!B:B, 0)),
                IF(ISNUMBER(MATCH(Y176, colorList!B:B, 0)),
                    INDEX(colorList!B:B, MATCH(Y176, colorList!B:B, 0)),
                    "")
            )
        )
    ),
    ""
)</f>
        <v>lila</v>
      </c>
      <c r="AB176" s="44" t="str">
        <f>IF(Y176="", "", IFERROR(VLOOKUP(Y176, colorList!A:B,2,FALSE),""))</f>
        <v>lila</v>
      </c>
    </row>
    <row r="177" spans="1:29" s="41" customFormat="1" ht="60" customHeight="1" x14ac:dyDescent="0.3">
      <c r="A177" s="75" t="s">
        <v>1638</v>
      </c>
      <c r="B177" s="6" t="s">
        <v>1638</v>
      </c>
      <c r="C177" s="59" t="str">
        <f t="shared" si="19"/>
        <v>Lakota Navajo mexikói stílusú nyeregalátét 32 × 64 cm</v>
      </c>
      <c r="D177" s="6" t="s">
        <v>2586</v>
      </c>
      <c r="E177" s="59" t="str">
        <f t="shared" si="20"/>
        <v>NAVAYO MEX BLANKET 32X64</v>
      </c>
      <c r="F177" s="57" t="s">
        <v>1780</v>
      </c>
      <c r="G177" s="44" t="str">
        <f t="shared" si="21"/>
        <v>Lakota</v>
      </c>
      <c r="H177" s="6" t="s">
        <v>1857</v>
      </c>
      <c r="I177" s="62" t="str">
        <f t="shared" si="22"/>
        <v>Western felszerelés</v>
      </c>
      <c r="J177" s="19" t="s">
        <v>3008</v>
      </c>
      <c r="K177" s="51" t="str">
        <f t="shared" si="23"/>
        <v>Western lófelszerelés</v>
      </c>
      <c r="L177" s="19" t="s">
        <v>2531</v>
      </c>
      <c r="M177" s="51" t="str">
        <f t="shared" si="18"/>
        <v>Western nyeregalátét</v>
      </c>
      <c r="N177" s="39" t="s">
        <v>2581</v>
      </c>
      <c r="O177" s="44" t="str">
        <f t="shared" si="24"/>
        <v/>
      </c>
      <c r="P177" s="39"/>
      <c r="Q177" s="40"/>
      <c r="R177" s="67" t="s">
        <v>2325</v>
      </c>
      <c r="S177" s="6">
        <v>27.9</v>
      </c>
      <c r="T177" s="65" t="s">
        <v>1931</v>
      </c>
      <c r="U177" s="63">
        <v>1.8</v>
      </c>
      <c r="V177" s="41">
        <v>0</v>
      </c>
      <c r="W177" s="44" t="str">
        <f>IFERROR(
    IF(ISNUMBER(MATCH(TRIM(CLEAN(SUBSTITUTE(SUBSTITUTE(X177, CHAR(13), ""), CHAR(10), " "))), sizeList!A:A, 0)),
        INDEX(sizeList!B:B, MATCH(TRIM(CLEAN(SUBSTITUTE(SUBSTITUTE(X177, CHAR(13), ""), CHAR(10), " "))), sizeList!A:A, 0)),
        IF(ISNUMBER(MATCH(X177, sizeList!A:A, 0)),
            INDEX(sizeList!B:B, MATCH(X177, sizeList!A:A, 0)),
            IF(ISNUMBER(MATCH(TRIM(CLEAN(SUBSTITUTE(SUBSTITUTE(X177, CHAR(13), ""), CHAR(10), " "))), sizeList!B:B, 0)),
                INDEX(sizeList!B:B, MATCH(TRIM(CLEAN(SUBSTITUTE(SUBSTITUTE(X177, CHAR(13), ""), CHAR(10), " "))), sizeList!B:B, 0)),
                IF(ISNUMBER(MATCH(X177, sizeList!B:B, 0)),
                    INDEX(sizeList!B:B, MATCH(X177, sizeList!B:B, 0)),
                    "")
            )
        )
    ),
    ""
)</f>
        <v/>
      </c>
      <c r="X177" s="6"/>
      <c r="Y177" s="6" t="s">
        <v>687</v>
      </c>
      <c r="Z177" s="44" t="str">
        <f t="shared" si="25"/>
        <v>RED</v>
      </c>
      <c r="AA177" s="44" t="str">
        <f>IFERROR(
    IF(ISNUMBER(MATCH(TRIM(CLEAN(SUBSTITUTE(SUBSTITUTE(Y177, CHAR(13), ""), CHAR(10), " "))), colorList!A:A, 0)),
        INDEX(colorList!B:B, MATCH(TRIM(CLEAN(SUBSTITUTE(SUBSTITUTE(Y177, CHAR(13), ""), CHAR(10), " "))), colorList!A:A, 0)),
        IF(ISNUMBER(MATCH(Y177, colorList!A:A, 0)),
            INDEX(colorList!B:B, MATCH(Y177, colorList!A:A, 0)),
            IF(ISNUMBER(MATCH(TRIM(CLEAN(SUBSTITUTE(SUBSTITUTE(Y177, CHAR(13), ""), CHAR(10), " "))), colorList!B:B, 0)),
                INDEX(colorList!B:B, MATCH(TRIM(CLEAN(SUBSTITUTE(SUBSTITUTE(Y177, CHAR(13), ""), CHAR(10), " "))), colorList!B:B, 0)),
                IF(ISNUMBER(MATCH(Y177, colorList!B:B, 0)),
                    INDEX(colorList!B:B, MATCH(Y177, colorList!B:B, 0)),
                    "")
            )
        )
    ),
    ""
)</f>
        <v>piros</v>
      </c>
      <c r="AB177" s="44" t="str">
        <f>IF(Y177="", "", IFERROR(VLOOKUP(Y177, colorList!A:B,2,FALSE),""))</f>
        <v>piros</v>
      </c>
    </row>
    <row r="178" spans="1:29" ht="60" customHeight="1" x14ac:dyDescent="0.3">
      <c r="A178" s="75" t="s">
        <v>1638</v>
      </c>
      <c r="B178" s="6" t="s">
        <v>1638</v>
      </c>
      <c r="C178" s="59" t="str">
        <f t="shared" si="19"/>
        <v>Lakota Navajo mexikói stílusú nyeregalátét 32 × 64 cm</v>
      </c>
      <c r="D178" s="6" t="s">
        <v>2586</v>
      </c>
      <c r="E178" s="59" t="str">
        <f t="shared" si="20"/>
        <v>NAVAYO MEX BLANKET 32X64</v>
      </c>
      <c r="F178" s="57" t="s">
        <v>1780</v>
      </c>
      <c r="G178" s="44" t="str">
        <f t="shared" si="21"/>
        <v>Lakota</v>
      </c>
      <c r="H178" s="6" t="s">
        <v>1857</v>
      </c>
      <c r="I178" s="62" t="str">
        <f t="shared" si="22"/>
        <v>Western felszerelés</v>
      </c>
      <c r="J178" s="19" t="s">
        <v>3008</v>
      </c>
      <c r="K178" s="51" t="str">
        <f t="shared" si="23"/>
        <v>Western lófelszerelés</v>
      </c>
      <c r="L178" s="19" t="s">
        <v>2531</v>
      </c>
      <c r="M178" s="51" t="str">
        <f t="shared" si="18"/>
        <v>Western nyeregalátét</v>
      </c>
      <c r="N178" s="39" t="s">
        <v>2581</v>
      </c>
      <c r="O178" s="44" t="str">
        <f t="shared" si="24"/>
        <v/>
      </c>
      <c r="P178" s="39"/>
      <c r="Q178" s="40"/>
      <c r="R178" s="67" t="s">
        <v>2326</v>
      </c>
      <c r="S178" s="6">
        <v>27.9</v>
      </c>
      <c r="T178" s="65" t="s">
        <v>1931</v>
      </c>
      <c r="U178" s="63">
        <v>1.8</v>
      </c>
      <c r="V178" s="41">
        <v>0</v>
      </c>
      <c r="W178" s="44" t="str">
        <f>IFERROR(
    IF(ISNUMBER(MATCH(TRIM(CLEAN(SUBSTITUTE(SUBSTITUTE(X178, CHAR(13), ""), CHAR(10), " "))), sizeList!A:A, 0)),
        INDEX(sizeList!B:B, MATCH(TRIM(CLEAN(SUBSTITUTE(SUBSTITUTE(X178, CHAR(13), ""), CHAR(10), " "))), sizeList!A:A, 0)),
        IF(ISNUMBER(MATCH(X178, sizeList!A:A, 0)),
            INDEX(sizeList!B:B, MATCH(X178, sizeList!A:A, 0)),
            IF(ISNUMBER(MATCH(TRIM(CLEAN(SUBSTITUTE(SUBSTITUTE(X178, CHAR(13), ""), CHAR(10), " "))), sizeList!B:B, 0)),
                INDEX(sizeList!B:B, MATCH(TRIM(CLEAN(SUBSTITUTE(SUBSTITUTE(X178, CHAR(13), ""), CHAR(10), " "))), sizeList!B:B, 0)),
                IF(ISNUMBER(MATCH(X178, sizeList!B:B, 0)),
                    INDEX(sizeList!B:B, MATCH(X178, sizeList!B:B, 0)),
                    "")
            )
        )
    ),
    ""
)</f>
        <v/>
      </c>
      <c r="Y178" s="6" t="s">
        <v>691</v>
      </c>
      <c r="Z178" s="44" t="str">
        <f t="shared" si="25"/>
        <v>ROYAL BLUE</v>
      </c>
      <c r="AA178" s="44" t="str">
        <f>IFERROR(
    IF(ISNUMBER(MATCH(TRIM(CLEAN(SUBSTITUTE(SUBSTITUTE(Y178, CHAR(13), ""), CHAR(10), " "))), colorList!A:A, 0)),
        INDEX(colorList!B:B, MATCH(TRIM(CLEAN(SUBSTITUTE(SUBSTITUTE(Y178, CHAR(13), ""), CHAR(10), " "))), colorList!A:A, 0)),
        IF(ISNUMBER(MATCH(Y178, colorList!A:A, 0)),
            INDEX(colorList!B:B, MATCH(Y178, colorList!A:A, 0)),
            IF(ISNUMBER(MATCH(TRIM(CLEAN(SUBSTITUTE(SUBSTITUTE(Y178, CHAR(13), ""), CHAR(10), " "))), colorList!B:B, 0)),
                INDEX(colorList!B:B, MATCH(TRIM(CLEAN(SUBSTITUTE(SUBSTITUTE(Y178, CHAR(13), ""), CHAR(10), " "))), colorList!B:B, 0)),
                IF(ISNUMBER(MATCH(Y178, colorList!B:B, 0)),
                    INDEX(colorList!B:B, MATCH(Y178, colorList!B:B, 0)),
                    "")
            )
        )
    ),
    ""
)</f>
        <v>királykék</v>
      </c>
      <c r="AB178" s="44" t="str">
        <f>IF(Y178="", "", IFERROR(VLOOKUP(Y178, colorList!A:B,2,FALSE),""))</f>
        <v>királykék</v>
      </c>
      <c r="AC178" s="6"/>
    </row>
    <row r="179" spans="1:29" ht="60" customHeight="1" x14ac:dyDescent="0.3">
      <c r="A179" s="75" t="s">
        <v>1638</v>
      </c>
      <c r="B179" s="6" t="s">
        <v>1638</v>
      </c>
      <c r="C179" s="59" t="str">
        <f t="shared" si="19"/>
        <v>Lakota Navajo mexikói stílusú nyeregalátét 32 × 64 cm</v>
      </c>
      <c r="D179" s="6" t="s">
        <v>2586</v>
      </c>
      <c r="E179" s="59" t="str">
        <f t="shared" si="20"/>
        <v>NAVAYO MEX BLANKET 32X64</v>
      </c>
      <c r="F179" s="57" t="s">
        <v>1780</v>
      </c>
      <c r="G179" s="44" t="str">
        <f t="shared" si="21"/>
        <v>Lakota</v>
      </c>
      <c r="H179" s="6" t="s">
        <v>1857</v>
      </c>
      <c r="I179" s="62" t="str">
        <f t="shared" si="22"/>
        <v>Western felszerelés</v>
      </c>
      <c r="J179" s="19" t="s">
        <v>3008</v>
      </c>
      <c r="K179" s="51" t="str">
        <f t="shared" si="23"/>
        <v>Western lófelszerelés</v>
      </c>
      <c r="L179" s="19" t="s">
        <v>2531</v>
      </c>
      <c r="M179" s="51" t="str">
        <f t="shared" si="18"/>
        <v>Western nyeregalátét</v>
      </c>
      <c r="N179" s="39" t="s">
        <v>2581</v>
      </c>
      <c r="O179" s="44" t="str">
        <f t="shared" si="24"/>
        <v/>
      </c>
      <c r="P179" s="39"/>
      <c r="Q179" s="40"/>
      <c r="R179" s="67" t="s">
        <v>2327</v>
      </c>
      <c r="S179" s="6">
        <v>27.9</v>
      </c>
      <c r="T179" s="65" t="s">
        <v>1931</v>
      </c>
      <c r="U179" s="63">
        <v>1.8</v>
      </c>
      <c r="V179" s="41">
        <v>0</v>
      </c>
      <c r="W179" s="44" t="str">
        <f>IFERROR(
    IF(ISNUMBER(MATCH(TRIM(CLEAN(SUBSTITUTE(SUBSTITUTE(X179, CHAR(13), ""), CHAR(10), " "))), sizeList!A:A, 0)),
        INDEX(sizeList!B:B, MATCH(TRIM(CLEAN(SUBSTITUTE(SUBSTITUTE(X179, CHAR(13), ""), CHAR(10), " "))), sizeList!A:A, 0)),
        IF(ISNUMBER(MATCH(X179, sizeList!A:A, 0)),
            INDEX(sizeList!B:B, MATCH(X179, sizeList!A:A, 0)),
            IF(ISNUMBER(MATCH(TRIM(CLEAN(SUBSTITUTE(SUBSTITUTE(X179, CHAR(13), ""), CHAR(10), " "))), sizeList!B:B, 0)),
                INDEX(sizeList!B:B, MATCH(TRIM(CLEAN(SUBSTITUTE(SUBSTITUTE(X179, CHAR(13), ""), CHAR(10), " "))), sizeList!B:B, 0)),
                IF(ISNUMBER(MATCH(X179, sizeList!B:B, 0)),
                    INDEX(sizeList!B:B, MATCH(X179, sizeList!B:B, 0)),
                    "")
            )
        )
    ),
    ""
)</f>
        <v/>
      </c>
      <c r="Y179" s="6" t="s">
        <v>2507</v>
      </c>
      <c r="Z179" s="44" t="str">
        <f t="shared" si="25"/>
        <v>BEIGE/TAN</v>
      </c>
      <c r="AA179" s="44" t="str">
        <f>IFERROR(
    IF(ISNUMBER(MATCH(TRIM(CLEAN(SUBSTITUTE(SUBSTITUTE(Y179, CHAR(13), ""), CHAR(10), " "))), colorList!A:A, 0)),
        INDEX(colorList!B:B, MATCH(TRIM(CLEAN(SUBSTITUTE(SUBSTITUTE(Y179, CHAR(13), ""), CHAR(10), " "))), colorList!A:A, 0)),
        IF(ISNUMBER(MATCH(Y179, colorList!A:A, 0)),
            INDEX(colorList!B:B, MATCH(Y179, colorList!A:A, 0)),
            IF(ISNUMBER(MATCH(TRIM(CLEAN(SUBSTITUTE(SUBSTITUTE(Y179, CHAR(13), ""), CHAR(10), " "))), colorList!B:B, 0)),
                INDEX(colorList!B:B, MATCH(TRIM(CLEAN(SUBSTITUTE(SUBSTITUTE(Y179, CHAR(13), ""), CHAR(10), " "))), colorList!B:B, 0)),
                IF(ISNUMBER(MATCH(Y179, colorList!B:B, 0)),
                    INDEX(colorList!B:B, MATCH(Y179, colorList!B:B, 0)),
                    "")
            )
        )
    ),
    ""
)</f>
        <v>bézs/világos barna</v>
      </c>
      <c r="AB179" s="44" t="str">
        <f>IF(Y179="", "", IFERROR(VLOOKUP(Y179, colorList!A:B,2,FALSE),""))</f>
        <v>bézs/világos barna</v>
      </c>
      <c r="AC179" s="6"/>
    </row>
    <row r="180" spans="1:29" ht="60" customHeight="1" x14ac:dyDescent="0.3">
      <c r="A180" s="75" t="s">
        <v>1637</v>
      </c>
      <c r="B180" s="81" t="s">
        <v>2819</v>
      </c>
      <c r="C180" s="59" t="str">
        <f t="shared" si="19"/>
        <v>Lakota Navajo nyeregalátét 32 × 32 cm</v>
      </c>
      <c r="D180" s="6" t="s">
        <v>2584</v>
      </c>
      <c r="E180" s="59" t="str">
        <f t="shared" si="20"/>
        <v>NAVAYO BLANKET 32X64</v>
      </c>
      <c r="F180" s="57" t="s">
        <v>1779</v>
      </c>
      <c r="G180" s="44" t="str">
        <f t="shared" si="21"/>
        <v>Lakota</v>
      </c>
      <c r="H180" s="6" t="s">
        <v>1857</v>
      </c>
      <c r="I180" s="62" t="str">
        <f t="shared" si="22"/>
        <v>Western felszerelés</v>
      </c>
      <c r="J180" s="19" t="s">
        <v>3008</v>
      </c>
      <c r="K180" s="51" t="str">
        <f t="shared" si="23"/>
        <v>Western lófelszerelés</v>
      </c>
      <c r="L180" s="19" t="s">
        <v>2531</v>
      </c>
      <c r="M180" s="51" t="str">
        <f t="shared" si="18"/>
        <v>Western nyeregalátét</v>
      </c>
      <c r="N180" s="39" t="s">
        <v>2581</v>
      </c>
      <c r="O180" s="44" t="str">
        <f t="shared" si="24"/>
        <v/>
      </c>
      <c r="P180" s="39"/>
      <c r="Q180" s="40"/>
      <c r="R180" s="67" t="s">
        <v>2320</v>
      </c>
      <c r="S180" s="6">
        <v>27.5</v>
      </c>
      <c r="T180" s="65" t="s">
        <v>1931</v>
      </c>
      <c r="U180" s="63">
        <v>1.8</v>
      </c>
      <c r="V180" s="41">
        <v>0</v>
      </c>
      <c r="W180" s="44" t="str">
        <f>IFERROR(
    IF(ISNUMBER(MATCH(TRIM(CLEAN(SUBSTITUTE(SUBSTITUTE(X180, CHAR(13), ""), CHAR(10), " "))), sizeList!A:A, 0)),
        INDEX(sizeList!B:B, MATCH(TRIM(CLEAN(SUBSTITUTE(SUBSTITUTE(X180, CHAR(13), ""), CHAR(10), " "))), sizeList!A:A, 0)),
        IF(ISNUMBER(MATCH(X180, sizeList!A:A, 0)),
            INDEX(sizeList!B:B, MATCH(X180, sizeList!A:A, 0)),
            IF(ISNUMBER(MATCH(TRIM(CLEAN(SUBSTITUTE(SUBSTITUTE(X180, CHAR(13), ""), CHAR(10), " "))), sizeList!B:B, 0)),
                INDEX(sizeList!B:B, MATCH(TRIM(CLEAN(SUBSTITUTE(SUBSTITUTE(X180, CHAR(13), ""), CHAR(10), " "))), sizeList!B:B, 0)),
                IF(ISNUMBER(MATCH(X180, sizeList!B:B, 0)),
                    INDEX(sizeList!B:B, MATCH(X180, sizeList!B:B, 0)),
                    "")
            )
        )
    ),
    ""
)</f>
        <v/>
      </c>
      <c r="Y180" s="6" t="s">
        <v>2990</v>
      </c>
      <c r="Z180" s="44" t="str">
        <f t="shared" si="25"/>
        <v>BROWN/BLACK</v>
      </c>
      <c r="AA180" s="44" t="str">
        <f>IFERROR(
    IF(ISNUMBER(MATCH(TRIM(CLEAN(SUBSTITUTE(SUBSTITUTE(Y180, CHAR(13), ""), CHAR(10), " "))), colorList!A:A, 0)),
        INDEX(colorList!B:B, MATCH(TRIM(CLEAN(SUBSTITUTE(SUBSTITUTE(Y180, CHAR(13), ""), CHAR(10), " "))), colorList!A:A, 0)),
        IF(ISNUMBER(MATCH(Y180, colorList!A:A, 0)),
            INDEX(colorList!B:B, MATCH(Y180, colorList!A:A, 0)),
            IF(ISNUMBER(MATCH(TRIM(CLEAN(SUBSTITUTE(SUBSTITUTE(Y180, CHAR(13), ""), CHAR(10), " "))), colorList!B:B, 0)),
                INDEX(colorList!B:B, MATCH(TRIM(CLEAN(SUBSTITUTE(SUBSTITUTE(Y180, CHAR(13), ""), CHAR(10), " "))), colorList!B:B, 0)),
                IF(ISNUMBER(MATCH(Y180, colorList!B:B, 0)),
                    INDEX(colorList!B:B, MATCH(Y180, colorList!B:B, 0)),
                    "")
            )
        )
    ),
    ""
)</f>
        <v>barna/fekte</v>
      </c>
      <c r="AB180" s="44" t="str">
        <f>IF(Y180="", "", IFERROR(VLOOKUP(Y180, colorList!A:B,2,FALSE),""))</f>
        <v>barna/fekte</v>
      </c>
      <c r="AC180" s="6"/>
    </row>
    <row r="181" spans="1:29" ht="60" customHeight="1" x14ac:dyDescent="0.3">
      <c r="A181" s="75" t="s">
        <v>1637</v>
      </c>
      <c r="B181" s="81" t="s">
        <v>2823</v>
      </c>
      <c r="C181" s="59" t="str">
        <f t="shared" si="19"/>
        <v>Lakota Navajo nyeregalátét 32 × 32 cm</v>
      </c>
      <c r="D181" s="6" t="s">
        <v>2584</v>
      </c>
      <c r="E181" s="59" t="str">
        <f t="shared" si="20"/>
        <v>NAVAYO BLANKET 32X64</v>
      </c>
      <c r="F181" s="57" t="s">
        <v>1779</v>
      </c>
      <c r="G181" s="44" t="str">
        <f t="shared" si="21"/>
        <v>Lakota</v>
      </c>
      <c r="H181" s="6" t="s">
        <v>1857</v>
      </c>
      <c r="I181" s="62" t="str">
        <f t="shared" si="22"/>
        <v>Western felszerelés</v>
      </c>
      <c r="J181" s="19" t="s">
        <v>3008</v>
      </c>
      <c r="K181" s="51" t="str">
        <f t="shared" si="23"/>
        <v>Western lófelszerelés</v>
      </c>
      <c r="L181" s="19" t="s">
        <v>2531</v>
      </c>
      <c r="M181" s="51" t="str">
        <f t="shared" si="18"/>
        <v>Western nyeregalátét</v>
      </c>
      <c r="N181" s="86" t="s">
        <v>2581</v>
      </c>
      <c r="O181" s="44" t="str">
        <f t="shared" si="24"/>
        <v/>
      </c>
      <c r="P181" s="39"/>
      <c r="Q181" s="40"/>
      <c r="R181" s="67" t="s">
        <v>2319</v>
      </c>
      <c r="S181" s="6">
        <v>27.5</v>
      </c>
      <c r="T181" s="65" t="s">
        <v>1931</v>
      </c>
      <c r="U181" s="63">
        <v>1.8</v>
      </c>
      <c r="V181" s="41">
        <v>0</v>
      </c>
      <c r="W181" s="44" t="str">
        <f>IFERROR(
    IF(ISNUMBER(MATCH(TRIM(CLEAN(SUBSTITUTE(SUBSTITUTE(X181, CHAR(13), ""), CHAR(10), " "))), sizeList!A:A, 0)),
        INDEX(sizeList!B:B, MATCH(TRIM(CLEAN(SUBSTITUTE(SUBSTITUTE(X181, CHAR(13), ""), CHAR(10), " "))), sizeList!A:A, 0)),
        IF(ISNUMBER(MATCH(X181, sizeList!A:A, 0)),
            INDEX(sizeList!B:B, MATCH(X181, sizeList!A:A, 0)),
            IF(ISNUMBER(MATCH(TRIM(CLEAN(SUBSTITUTE(SUBSTITUTE(X181, CHAR(13), ""), CHAR(10), " "))), sizeList!B:B, 0)),
                INDEX(sizeList!B:B, MATCH(TRIM(CLEAN(SUBSTITUTE(SUBSTITUTE(X181, CHAR(13), ""), CHAR(10), " "))), sizeList!B:B, 0)),
                IF(ISNUMBER(MATCH(X181, sizeList!B:B, 0)),
                    INDEX(sizeList!B:B, MATCH(X181, sizeList!B:B, 0)),
                    "")
            )
        )
    ),
    ""
)</f>
        <v/>
      </c>
      <c r="Y181" s="6" t="s">
        <v>2992</v>
      </c>
      <c r="Z181" s="44" t="str">
        <f t="shared" si="25"/>
        <v>DARK BLUE/BALCK</v>
      </c>
      <c r="AA181" s="44" t="str">
        <f>IFERROR(
    IF(ISNUMBER(MATCH(TRIM(CLEAN(SUBSTITUTE(SUBSTITUTE(Y181, CHAR(13), ""), CHAR(10), " "))), colorList!A:A, 0)),
        INDEX(colorList!B:B, MATCH(TRIM(CLEAN(SUBSTITUTE(SUBSTITUTE(Y181, CHAR(13), ""), CHAR(10), " "))), colorList!A:A, 0)),
        IF(ISNUMBER(MATCH(Y181, colorList!A:A, 0)),
            INDEX(colorList!B:B, MATCH(Y181, colorList!A:A, 0)),
            IF(ISNUMBER(MATCH(TRIM(CLEAN(SUBSTITUTE(SUBSTITUTE(Y181, CHAR(13), ""), CHAR(10), " "))), colorList!B:B, 0)),
                INDEX(colorList!B:B, MATCH(TRIM(CLEAN(SUBSTITUTE(SUBSTITUTE(Y181, CHAR(13), ""), CHAR(10), " "))), colorList!B:B, 0)),
                IF(ISNUMBER(MATCH(Y181, colorList!B:B, 0)),
                    INDEX(colorList!B:B, MATCH(Y181, colorList!B:B, 0)),
                    "")
            )
        )
    ),
    ""
)</f>
        <v>sötétkék/fekete</v>
      </c>
      <c r="AB181" s="44" t="str">
        <f>IF(Y181="", "", IFERROR(VLOOKUP(Y181, colorList!A:B,2,FALSE),""))</f>
        <v>sötétkék/fekete</v>
      </c>
      <c r="AC181" s="6"/>
    </row>
    <row r="182" spans="1:29" ht="60" customHeight="1" x14ac:dyDescent="0.3">
      <c r="A182" s="75" t="s">
        <v>1637</v>
      </c>
      <c r="B182" s="81" t="s">
        <v>2822</v>
      </c>
      <c r="C182" s="59" t="str">
        <f t="shared" si="19"/>
        <v>Lakota Navajo nyeregalátét 32 × 32 cm</v>
      </c>
      <c r="D182" s="6" t="s">
        <v>2584</v>
      </c>
      <c r="E182" s="59" t="str">
        <f t="shared" si="20"/>
        <v>NAVAYO BLANKET 32X64</v>
      </c>
      <c r="F182" s="57" t="s">
        <v>1779</v>
      </c>
      <c r="G182" s="44" t="str">
        <f t="shared" si="21"/>
        <v>Lakota</v>
      </c>
      <c r="H182" s="6" t="s">
        <v>1857</v>
      </c>
      <c r="I182" s="62" t="str">
        <f t="shared" si="22"/>
        <v>Western felszerelés</v>
      </c>
      <c r="J182" s="19" t="s">
        <v>3008</v>
      </c>
      <c r="K182" s="51" t="str">
        <f t="shared" si="23"/>
        <v>Western lófelszerelés</v>
      </c>
      <c r="L182" s="19" t="s">
        <v>2531</v>
      </c>
      <c r="M182" s="51" t="str">
        <f t="shared" si="18"/>
        <v>Western nyeregalátét</v>
      </c>
      <c r="N182" s="86" t="s">
        <v>2581</v>
      </c>
      <c r="O182" s="44" t="str">
        <f t="shared" si="24"/>
        <v/>
      </c>
      <c r="P182" s="39"/>
      <c r="Q182" s="40"/>
      <c r="R182" s="67" t="s">
        <v>2318</v>
      </c>
      <c r="S182" s="6">
        <v>27.5</v>
      </c>
      <c r="T182" s="65" t="s">
        <v>1931</v>
      </c>
      <c r="U182" s="63">
        <v>1.8</v>
      </c>
      <c r="V182" s="41">
        <v>0</v>
      </c>
      <c r="W182" s="44" t="str">
        <f>IFERROR(
    IF(ISNUMBER(MATCH(TRIM(CLEAN(SUBSTITUTE(SUBSTITUTE(X182, CHAR(13), ""), CHAR(10), " "))), sizeList!A:A, 0)),
        INDEX(sizeList!B:B, MATCH(TRIM(CLEAN(SUBSTITUTE(SUBSTITUTE(X182, CHAR(13), ""), CHAR(10), " "))), sizeList!A:A, 0)),
        IF(ISNUMBER(MATCH(X182, sizeList!A:A, 0)),
            INDEX(sizeList!B:B, MATCH(X182, sizeList!A:A, 0)),
            IF(ISNUMBER(MATCH(TRIM(CLEAN(SUBSTITUTE(SUBSTITUTE(X182, CHAR(13), ""), CHAR(10), " "))), sizeList!B:B, 0)),
                INDEX(sizeList!B:B, MATCH(TRIM(CLEAN(SUBSTITUTE(SUBSTITUTE(X182, CHAR(13), ""), CHAR(10), " "))), sizeList!B:B, 0)),
                IF(ISNUMBER(MATCH(X182, sizeList!B:B, 0)),
                    INDEX(sizeList!B:B, MATCH(X182, sizeList!B:B, 0)),
                    "")
            )
        )
    ),
    ""
)</f>
        <v/>
      </c>
      <c r="Y182" s="6" t="s">
        <v>2986</v>
      </c>
      <c r="Z182" s="44" t="str">
        <f t="shared" si="25"/>
        <v>GREEN/BLACK</v>
      </c>
      <c r="AA182" s="44" t="str">
        <f>IFERROR(
    IF(ISNUMBER(MATCH(TRIM(CLEAN(SUBSTITUTE(SUBSTITUTE(Y182, CHAR(13), ""), CHAR(10), " "))), colorList!A:A, 0)),
        INDEX(colorList!B:B, MATCH(TRIM(CLEAN(SUBSTITUTE(SUBSTITUTE(Y182, CHAR(13), ""), CHAR(10), " "))), colorList!A:A, 0)),
        IF(ISNUMBER(MATCH(Y182, colorList!A:A, 0)),
            INDEX(colorList!B:B, MATCH(Y182, colorList!A:A, 0)),
            IF(ISNUMBER(MATCH(TRIM(CLEAN(SUBSTITUTE(SUBSTITUTE(Y182, CHAR(13), ""), CHAR(10), " "))), colorList!B:B, 0)),
                INDEX(colorList!B:B, MATCH(TRIM(CLEAN(SUBSTITUTE(SUBSTITUTE(Y182, CHAR(13), ""), CHAR(10), " "))), colorList!B:B, 0)),
                IF(ISNUMBER(MATCH(Y182, colorList!B:B, 0)),
                    INDEX(colorList!B:B, MATCH(Y182, colorList!B:B, 0)),
                    "")
            )
        )
    ),
    ""
)</f>
        <v>zöld/fekete</v>
      </c>
      <c r="AB182" s="44" t="str">
        <f>IF(Y182="", "", IFERROR(VLOOKUP(Y182, colorList!A:B,2,FALSE),""))</f>
        <v>zöld/fekete</v>
      </c>
      <c r="AC182" s="6"/>
    </row>
    <row r="183" spans="1:29" ht="60" customHeight="1" x14ac:dyDescent="0.3">
      <c r="A183" s="75" t="s">
        <v>1637</v>
      </c>
      <c r="B183" s="81" t="s">
        <v>2821</v>
      </c>
      <c r="C183" s="59" t="str">
        <f t="shared" si="19"/>
        <v>Lakota Navajo nyeregalátét 32 × 32 cm</v>
      </c>
      <c r="D183" s="6" t="s">
        <v>2584</v>
      </c>
      <c r="E183" s="59" t="str">
        <f t="shared" si="20"/>
        <v>NAVAYO BLANKET 32X64</v>
      </c>
      <c r="F183" s="57" t="s">
        <v>1779</v>
      </c>
      <c r="G183" s="44" t="str">
        <f t="shared" si="21"/>
        <v>Lakota</v>
      </c>
      <c r="H183" s="6" t="s">
        <v>1857</v>
      </c>
      <c r="I183" s="62" t="str">
        <f t="shared" si="22"/>
        <v>Western felszerelés</v>
      </c>
      <c r="J183" s="19" t="s">
        <v>3008</v>
      </c>
      <c r="K183" s="51" t="str">
        <f t="shared" si="23"/>
        <v>Western lófelszerelés</v>
      </c>
      <c r="L183" s="19" t="s">
        <v>2531</v>
      </c>
      <c r="M183" s="51" t="str">
        <f t="shared" si="18"/>
        <v>Western nyeregalátét</v>
      </c>
      <c r="N183" s="86" t="s">
        <v>2581</v>
      </c>
      <c r="O183" s="44" t="str">
        <f t="shared" si="24"/>
        <v/>
      </c>
      <c r="P183" s="39"/>
      <c r="Q183" s="40"/>
      <c r="R183" s="67" t="s">
        <v>2317</v>
      </c>
      <c r="S183" s="6">
        <v>27.5</v>
      </c>
      <c r="T183" s="65" t="s">
        <v>1931</v>
      </c>
      <c r="U183" s="63">
        <v>1.8</v>
      </c>
      <c r="V183" s="41">
        <v>0</v>
      </c>
      <c r="W183" s="44" t="str">
        <f>IFERROR(
    IF(ISNUMBER(MATCH(TRIM(CLEAN(SUBSTITUTE(SUBSTITUTE(X183, CHAR(13), ""), CHAR(10), " "))), sizeList!A:A, 0)),
        INDEX(sizeList!B:B, MATCH(TRIM(CLEAN(SUBSTITUTE(SUBSTITUTE(X183, CHAR(13), ""), CHAR(10), " "))), sizeList!A:A, 0)),
        IF(ISNUMBER(MATCH(X183, sizeList!A:A, 0)),
            INDEX(sizeList!B:B, MATCH(X183, sizeList!A:A, 0)),
            IF(ISNUMBER(MATCH(TRIM(CLEAN(SUBSTITUTE(SUBSTITUTE(X183, CHAR(13), ""), CHAR(10), " "))), sizeList!B:B, 0)),
                INDEX(sizeList!B:B, MATCH(TRIM(CLEAN(SUBSTITUTE(SUBSTITUTE(X183, CHAR(13), ""), CHAR(10), " "))), sizeList!B:B, 0)),
                IF(ISNUMBER(MATCH(X183, sizeList!B:B, 0)),
                    INDEX(sizeList!B:B, MATCH(X183, sizeList!B:B, 0)),
                    "")
            )
        )
    ),
    ""
)</f>
        <v/>
      </c>
      <c r="Y183" s="6" t="s">
        <v>2994</v>
      </c>
      <c r="Z183" s="44" t="str">
        <f t="shared" si="25"/>
        <v>BURGUNDY/BLACK</v>
      </c>
      <c r="AA183" s="44" t="str">
        <f>IFERROR(
    IF(ISNUMBER(MATCH(TRIM(CLEAN(SUBSTITUTE(SUBSTITUTE(Y183, CHAR(13), ""), CHAR(10), " "))), colorList!A:A, 0)),
        INDEX(colorList!B:B, MATCH(TRIM(CLEAN(SUBSTITUTE(SUBSTITUTE(Y183, CHAR(13), ""), CHAR(10), " "))), colorList!A:A, 0)),
        IF(ISNUMBER(MATCH(Y183, colorList!A:A, 0)),
            INDEX(colorList!B:B, MATCH(Y183, colorList!A:A, 0)),
            IF(ISNUMBER(MATCH(TRIM(CLEAN(SUBSTITUTE(SUBSTITUTE(Y183, CHAR(13), ""), CHAR(10), " "))), colorList!B:B, 0)),
                INDEX(colorList!B:B, MATCH(TRIM(CLEAN(SUBSTITUTE(SUBSTITUTE(Y183, CHAR(13), ""), CHAR(10), " "))), colorList!B:B, 0)),
                IF(ISNUMBER(MATCH(Y183, colorList!B:B, 0)),
                    INDEX(colorList!B:B, MATCH(Y183, colorList!B:B, 0)),
                    "")
            )
        )
    ),
    ""
)</f>
        <v>bordó/fekete</v>
      </c>
      <c r="AB183" s="44" t="str">
        <f>IF(Y183="", "", IFERROR(VLOOKUP(Y183, colorList!A:B,2,FALSE),""))</f>
        <v>bordó/fekete</v>
      </c>
      <c r="AC183" s="6"/>
    </row>
    <row r="184" spans="1:29" ht="60" customHeight="1" x14ac:dyDescent="0.3">
      <c r="A184" s="75" t="s">
        <v>1637</v>
      </c>
      <c r="B184" s="81" t="s">
        <v>2820</v>
      </c>
      <c r="C184" s="59" t="str">
        <f t="shared" si="19"/>
        <v>Lakota Navajo nyeregalátét 32 × 32 cm</v>
      </c>
      <c r="D184" s="6" t="s">
        <v>2584</v>
      </c>
      <c r="E184" s="59" t="str">
        <f t="shared" si="20"/>
        <v>NAVAYO BLANKET 32X64</v>
      </c>
      <c r="F184" s="57" t="s">
        <v>1779</v>
      </c>
      <c r="G184" s="44" t="str">
        <f t="shared" si="21"/>
        <v>Lakota</v>
      </c>
      <c r="H184" s="6" t="s">
        <v>1857</v>
      </c>
      <c r="I184" s="62" t="str">
        <f t="shared" si="22"/>
        <v>Western felszerelés</v>
      </c>
      <c r="J184" s="19" t="s">
        <v>3008</v>
      </c>
      <c r="K184" s="51" t="str">
        <f t="shared" si="23"/>
        <v>Western lófelszerelés</v>
      </c>
      <c r="L184" s="19" t="s">
        <v>2531</v>
      </c>
      <c r="M184" s="51" t="str">
        <f t="shared" si="18"/>
        <v>Western nyeregalátét</v>
      </c>
      <c r="N184" s="86" t="s">
        <v>2581</v>
      </c>
      <c r="O184" s="44" t="str">
        <f t="shared" si="24"/>
        <v/>
      </c>
      <c r="P184" s="39"/>
      <c r="Q184" s="40"/>
      <c r="R184" s="67" t="s">
        <v>2316</v>
      </c>
      <c r="S184" s="6">
        <v>27.5</v>
      </c>
      <c r="T184" s="65" t="s">
        <v>1931</v>
      </c>
      <c r="U184" s="63">
        <v>1.8</v>
      </c>
      <c r="V184" s="41">
        <v>0</v>
      </c>
      <c r="W184" s="44" t="str">
        <f>IFERROR(
    IF(ISNUMBER(MATCH(TRIM(CLEAN(SUBSTITUTE(SUBSTITUTE(X184, CHAR(13), ""), CHAR(10), " "))), sizeList!A:A, 0)),
        INDEX(sizeList!B:B, MATCH(TRIM(CLEAN(SUBSTITUTE(SUBSTITUTE(X184, CHAR(13), ""), CHAR(10), " "))), sizeList!A:A, 0)),
        IF(ISNUMBER(MATCH(X184, sizeList!A:A, 0)),
            INDEX(sizeList!B:B, MATCH(X184, sizeList!A:A, 0)),
            IF(ISNUMBER(MATCH(TRIM(CLEAN(SUBSTITUTE(SUBSTITUTE(X184, CHAR(13), ""), CHAR(10), " "))), sizeList!B:B, 0)),
                INDEX(sizeList!B:B, MATCH(TRIM(CLEAN(SUBSTITUTE(SUBSTITUTE(X184, CHAR(13), ""), CHAR(10), " "))), sizeList!B:B, 0)),
                IF(ISNUMBER(MATCH(X184, sizeList!B:B, 0)),
                    INDEX(sizeList!B:B, MATCH(X184, sizeList!B:B, 0)),
                    "")
            )
        )
    ),
    ""
)</f>
        <v/>
      </c>
      <c r="Y184" s="6" t="s">
        <v>2996</v>
      </c>
      <c r="Z184" s="44" t="str">
        <f t="shared" si="25"/>
        <v>ROYAL BLUE/CREAM</v>
      </c>
      <c r="AA184" s="44" t="str">
        <f>IFERROR(
    IF(ISNUMBER(MATCH(TRIM(CLEAN(SUBSTITUTE(SUBSTITUTE(Y184, CHAR(13), ""), CHAR(10), " "))), colorList!A:A, 0)),
        INDEX(colorList!B:B, MATCH(TRIM(CLEAN(SUBSTITUTE(SUBSTITUTE(Y184, CHAR(13), ""), CHAR(10), " "))), colorList!A:A, 0)),
        IF(ISNUMBER(MATCH(Y184, colorList!A:A, 0)),
            INDEX(colorList!B:B, MATCH(Y184, colorList!A:A, 0)),
            IF(ISNUMBER(MATCH(TRIM(CLEAN(SUBSTITUTE(SUBSTITUTE(Y184, CHAR(13), ""), CHAR(10), " "))), colorList!B:B, 0)),
                INDEX(colorList!B:B, MATCH(TRIM(CLEAN(SUBSTITUTE(SUBSTITUTE(Y184, CHAR(13), ""), CHAR(10), " "))), colorList!B:B, 0)),
                IF(ISNUMBER(MATCH(Y184, colorList!B:B, 0)),
                    INDEX(colorList!B:B, MATCH(Y184, colorList!B:B, 0)),
                    "")
            )
        )
    ),
    ""
)</f>
        <v>királykék/bézs</v>
      </c>
      <c r="AB184" s="44" t="str">
        <f>IF(Y184="", "", IFERROR(VLOOKUP(Y184, colorList!A:B,2,FALSE),""))</f>
        <v>királykék/bézs</v>
      </c>
      <c r="AC184" s="6"/>
    </row>
    <row r="185" spans="1:29" ht="60" customHeight="1" x14ac:dyDescent="0.3">
      <c r="A185" s="75" t="s">
        <v>1637</v>
      </c>
      <c r="B185" s="81" t="s">
        <v>2818</v>
      </c>
      <c r="C185" s="59" t="str">
        <f t="shared" si="19"/>
        <v>Lakota Navajo nyeregalátét 32 × 32 cm</v>
      </c>
      <c r="D185" s="6" t="s">
        <v>2584</v>
      </c>
      <c r="E185" s="59" t="str">
        <f t="shared" si="20"/>
        <v>NAVAYO BLANKET 32X64</v>
      </c>
      <c r="F185" s="57" t="s">
        <v>1779</v>
      </c>
      <c r="G185" s="44" t="str">
        <f t="shared" si="21"/>
        <v>Lakota</v>
      </c>
      <c r="H185" s="6" t="s">
        <v>1857</v>
      </c>
      <c r="I185" s="62" t="str">
        <f t="shared" si="22"/>
        <v>Western felszerelés</v>
      </c>
      <c r="J185" s="19" t="s">
        <v>3008</v>
      </c>
      <c r="K185" s="51" t="str">
        <f t="shared" si="23"/>
        <v>Western lófelszerelés</v>
      </c>
      <c r="L185" s="19" t="s">
        <v>2531</v>
      </c>
      <c r="M185" s="51" t="str">
        <f t="shared" si="18"/>
        <v>Western nyeregalátét</v>
      </c>
      <c r="N185" s="86" t="s">
        <v>2581</v>
      </c>
      <c r="O185" s="44" t="str">
        <f t="shared" si="24"/>
        <v/>
      </c>
      <c r="P185" s="39"/>
      <c r="Q185" s="40"/>
      <c r="R185" s="67" t="s">
        <v>2315</v>
      </c>
      <c r="S185" s="6">
        <v>27.5</v>
      </c>
      <c r="T185" s="65" t="s">
        <v>1931</v>
      </c>
      <c r="U185" s="63">
        <v>1.8</v>
      </c>
      <c r="V185" s="41">
        <v>0</v>
      </c>
      <c r="W185" s="44" t="str">
        <f>IFERROR(
    IF(ISNUMBER(MATCH(TRIM(CLEAN(SUBSTITUTE(SUBSTITUTE(X185, CHAR(13), ""), CHAR(10), " "))), sizeList!A:A, 0)),
        INDEX(sizeList!B:B, MATCH(TRIM(CLEAN(SUBSTITUTE(SUBSTITUTE(X185, CHAR(13), ""), CHAR(10), " "))), sizeList!A:A, 0)),
        IF(ISNUMBER(MATCH(X185, sizeList!A:A, 0)),
            INDEX(sizeList!B:B, MATCH(X185, sizeList!A:A, 0)),
            IF(ISNUMBER(MATCH(TRIM(CLEAN(SUBSTITUTE(SUBSTITUTE(X185, CHAR(13), ""), CHAR(10), " "))), sizeList!B:B, 0)),
                INDEX(sizeList!B:B, MATCH(TRIM(CLEAN(SUBSTITUTE(SUBSTITUTE(X185, CHAR(13), ""), CHAR(10), " "))), sizeList!B:B, 0)),
                IF(ISNUMBER(MATCH(X185, sizeList!B:B, 0)),
                    INDEX(sizeList!B:B, MATCH(X185, sizeList!B:B, 0)),
                    "")
            )
        )
    ),
    ""
)</f>
        <v/>
      </c>
      <c r="Y185" s="6" t="s">
        <v>2998</v>
      </c>
      <c r="Z185" s="44" t="str">
        <f t="shared" si="25"/>
        <v>RED/CREAM</v>
      </c>
      <c r="AA185" s="44" t="str">
        <f>IFERROR(
    IF(ISNUMBER(MATCH(TRIM(CLEAN(SUBSTITUTE(SUBSTITUTE(Y185, CHAR(13), ""), CHAR(10), " "))), colorList!A:A, 0)),
        INDEX(colorList!B:B, MATCH(TRIM(CLEAN(SUBSTITUTE(SUBSTITUTE(Y185, CHAR(13), ""), CHAR(10), " "))), colorList!A:A, 0)),
        IF(ISNUMBER(MATCH(Y185, colorList!A:A, 0)),
            INDEX(colorList!B:B, MATCH(Y185, colorList!A:A, 0)),
            IF(ISNUMBER(MATCH(TRIM(CLEAN(SUBSTITUTE(SUBSTITUTE(Y185, CHAR(13), ""), CHAR(10), " "))), colorList!B:B, 0)),
                INDEX(colorList!B:B, MATCH(TRIM(CLEAN(SUBSTITUTE(SUBSTITUTE(Y185, CHAR(13), ""), CHAR(10), " "))), colorList!B:B, 0)),
                IF(ISNUMBER(MATCH(Y185, colorList!B:B, 0)),
                    INDEX(colorList!B:B, MATCH(Y185, colorList!B:B, 0)),
                    "")
            )
        )
    ),
    ""
)</f>
        <v>piros/bézs</v>
      </c>
      <c r="AB185" s="44" t="str">
        <f>IF(Y185="", "", IFERROR(VLOOKUP(Y185, colorList!A:B,2,FALSE),""))</f>
        <v>piros/bézs</v>
      </c>
      <c r="AC185" s="6"/>
    </row>
    <row r="186" spans="1:29" ht="60" customHeight="1" x14ac:dyDescent="0.3">
      <c r="A186" s="75" t="s">
        <v>1637</v>
      </c>
      <c r="B186" s="81" t="s">
        <v>2817</v>
      </c>
      <c r="C186" s="59" t="str">
        <f t="shared" si="19"/>
        <v>Lakota Navajo nyeregalátét 32 × 32 cm</v>
      </c>
      <c r="D186" s="6" t="s">
        <v>2584</v>
      </c>
      <c r="E186" s="59" t="str">
        <f t="shared" si="20"/>
        <v>NAVAYO BLANKET 32X64</v>
      </c>
      <c r="F186" s="57" t="s">
        <v>1779</v>
      </c>
      <c r="G186" s="44" t="str">
        <f t="shared" si="21"/>
        <v>Lakota</v>
      </c>
      <c r="H186" s="6" t="s">
        <v>1857</v>
      </c>
      <c r="I186" s="62" t="str">
        <f t="shared" si="22"/>
        <v>Western felszerelés</v>
      </c>
      <c r="J186" s="19" t="s">
        <v>3008</v>
      </c>
      <c r="K186" s="51" t="str">
        <f t="shared" si="23"/>
        <v>Western lófelszerelés</v>
      </c>
      <c r="L186" s="19" t="s">
        <v>2531</v>
      </c>
      <c r="M186" s="51" t="str">
        <f t="shared" si="18"/>
        <v>Western nyeregalátét</v>
      </c>
      <c r="N186" s="39" t="s">
        <v>2581</v>
      </c>
      <c r="O186" s="44" t="str">
        <f t="shared" si="24"/>
        <v/>
      </c>
      <c r="P186" s="39"/>
      <c r="Q186" s="40"/>
      <c r="R186" s="67" t="s">
        <v>2314</v>
      </c>
      <c r="S186" s="6">
        <v>27.5</v>
      </c>
      <c r="T186" s="65" t="s">
        <v>1931</v>
      </c>
      <c r="U186" s="63">
        <v>1.8</v>
      </c>
      <c r="V186" s="41">
        <v>0</v>
      </c>
      <c r="W186" s="44" t="str">
        <f>IFERROR(
    IF(ISNUMBER(MATCH(TRIM(CLEAN(SUBSTITUTE(SUBSTITUTE(X186, CHAR(13), ""), CHAR(10), " "))), sizeList!A:A, 0)),
        INDEX(sizeList!B:B, MATCH(TRIM(CLEAN(SUBSTITUTE(SUBSTITUTE(X186, CHAR(13), ""), CHAR(10), " "))), sizeList!A:A, 0)),
        IF(ISNUMBER(MATCH(X186, sizeList!A:A, 0)),
            INDEX(sizeList!B:B, MATCH(X186, sizeList!A:A, 0)),
            IF(ISNUMBER(MATCH(TRIM(CLEAN(SUBSTITUTE(SUBSTITUTE(X186, CHAR(13), ""), CHAR(10), " "))), sizeList!B:B, 0)),
                INDEX(sizeList!B:B, MATCH(TRIM(CLEAN(SUBSTITUTE(SUBSTITUTE(X186, CHAR(13), ""), CHAR(10), " "))), sizeList!B:B, 0)),
                IF(ISNUMBER(MATCH(X186, sizeList!B:B, 0)),
                    INDEX(sizeList!B:B, MATCH(X186, sizeList!B:B, 0)),
                    "")
            )
        )
    ),
    ""
)</f>
        <v/>
      </c>
      <c r="Y186" s="6" t="s">
        <v>3000</v>
      </c>
      <c r="Z186" s="44" t="str">
        <f t="shared" si="25"/>
        <v>BROWN/CREAM</v>
      </c>
      <c r="AA186" s="44" t="str">
        <f>IFERROR(
    IF(ISNUMBER(MATCH(TRIM(CLEAN(SUBSTITUTE(SUBSTITUTE(Y186, CHAR(13), ""), CHAR(10), " "))), colorList!A:A, 0)),
        INDEX(colorList!B:B, MATCH(TRIM(CLEAN(SUBSTITUTE(SUBSTITUTE(Y186, CHAR(13), ""), CHAR(10), " "))), colorList!A:A, 0)),
        IF(ISNUMBER(MATCH(Y186, colorList!A:A, 0)),
            INDEX(colorList!B:B, MATCH(Y186, colorList!A:A, 0)),
            IF(ISNUMBER(MATCH(TRIM(CLEAN(SUBSTITUTE(SUBSTITUTE(Y186, CHAR(13), ""), CHAR(10), " "))), colorList!B:B, 0)),
                INDEX(colorList!B:B, MATCH(TRIM(CLEAN(SUBSTITUTE(SUBSTITUTE(Y186, CHAR(13), ""), CHAR(10), " "))), colorList!B:B, 0)),
                IF(ISNUMBER(MATCH(Y186, colorList!B:B, 0)),
                    INDEX(colorList!B:B, MATCH(Y186, colorList!B:B, 0)),
                    "")
            )
        )
    ),
    ""
)</f>
        <v>barna/bézs</v>
      </c>
      <c r="AB186" s="44" t="str">
        <f>IF(Y186="", "", IFERROR(VLOOKUP(Y186, colorList!A:B,2,FALSE),""))</f>
        <v>barna/bézs</v>
      </c>
      <c r="AC186" s="6"/>
    </row>
    <row r="187" spans="1:29" ht="60" customHeight="1" x14ac:dyDescent="0.3">
      <c r="A187" s="75" t="s">
        <v>1637</v>
      </c>
      <c r="B187" s="81" t="s">
        <v>2816</v>
      </c>
      <c r="C187" s="59" t="str">
        <f t="shared" si="19"/>
        <v>Lakota Navajo nyeregalátét 32 × 32 cm</v>
      </c>
      <c r="D187" s="6" t="s">
        <v>2584</v>
      </c>
      <c r="E187" s="59" t="str">
        <f t="shared" si="20"/>
        <v>NAVAYO BLANKET 32X64</v>
      </c>
      <c r="F187" s="57" t="s">
        <v>1779</v>
      </c>
      <c r="G187" s="44" t="str">
        <f t="shared" si="21"/>
        <v>Lakota</v>
      </c>
      <c r="H187" s="6" t="s">
        <v>1857</v>
      </c>
      <c r="I187" s="62" t="str">
        <f t="shared" si="22"/>
        <v>Western felszerelés</v>
      </c>
      <c r="J187" s="19" t="s">
        <v>3008</v>
      </c>
      <c r="K187" s="51" t="str">
        <f t="shared" si="23"/>
        <v>Western lófelszerelés</v>
      </c>
      <c r="L187" s="19" t="s">
        <v>2531</v>
      </c>
      <c r="M187" s="51" t="str">
        <f t="shared" si="18"/>
        <v>Western nyeregalátét</v>
      </c>
      <c r="N187" s="39" t="s">
        <v>2581</v>
      </c>
      <c r="O187" s="44" t="str">
        <f t="shared" si="24"/>
        <v/>
      </c>
      <c r="P187" s="39"/>
      <c r="Q187" s="40"/>
      <c r="R187" s="67" t="s">
        <v>2313</v>
      </c>
      <c r="S187" s="6">
        <v>27.5</v>
      </c>
      <c r="T187" s="65" t="s">
        <v>1931</v>
      </c>
      <c r="U187" s="63">
        <v>1.8</v>
      </c>
      <c r="V187" s="41">
        <v>0</v>
      </c>
      <c r="W187" s="44" t="str">
        <f>IFERROR(
    IF(ISNUMBER(MATCH(TRIM(CLEAN(SUBSTITUTE(SUBSTITUTE(X187, CHAR(13), ""), CHAR(10), " "))), sizeList!A:A, 0)),
        INDEX(sizeList!B:B, MATCH(TRIM(CLEAN(SUBSTITUTE(SUBSTITUTE(X187, CHAR(13), ""), CHAR(10), " "))), sizeList!A:A, 0)),
        IF(ISNUMBER(MATCH(X187, sizeList!A:A, 0)),
            INDEX(sizeList!B:B, MATCH(X187, sizeList!A:A, 0)),
            IF(ISNUMBER(MATCH(TRIM(CLEAN(SUBSTITUTE(SUBSTITUTE(X187, CHAR(13), ""), CHAR(10), " "))), sizeList!B:B, 0)),
                INDEX(sizeList!B:B, MATCH(TRIM(CLEAN(SUBSTITUTE(SUBSTITUTE(X187, CHAR(13), ""), CHAR(10), " "))), sizeList!B:B, 0)),
                IF(ISNUMBER(MATCH(X187, sizeList!B:B, 0)),
                    INDEX(sizeList!B:B, MATCH(X187, sizeList!B:B, 0)),
                    "")
            )
        )
    ),
    ""
)</f>
        <v/>
      </c>
      <c r="Y187" s="6" t="s">
        <v>3001</v>
      </c>
      <c r="Z187" s="44" t="str">
        <f t="shared" si="25"/>
        <v>GRAY/BLACK</v>
      </c>
      <c r="AA187" s="44" t="str">
        <f>IFERROR(
    IF(ISNUMBER(MATCH(TRIM(CLEAN(SUBSTITUTE(SUBSTITUTE(Y187, CHAR(13), ""), CHAR(10), " "))), colorList!A:A, 0)),
        INDEX(colorList!B:B, MATCH(TRIM(CLEAN(SUBSTITUTE(SUBSTITUTE(Y187, CHAR(13), ""), CHAR(10), " "))), colorList!A:A, 0)),
        IF(ISNUMBER(MATCH(Y187, colorList!A:A, 0)),
            INDEX(colorList!B:B, MATCH(Y187, colorList!A:A, 0)),
            IF(ISNUMBER(MATCH(TRIM(CLEAN(SUBSTITUTE(SUBSTITUTE(Y187, CHAR(13), ""), CHAR(10), " "))), colorList!B:B, 0)),
                INDEX(colorList!B:B, MATCH(TRIM(CLEAN(SUBSTITUTE(SUBSTITUTE(Y187, CHAR(13), ""), CHAR(10), " "))), colorList!B:B, 0)),
                IF(ISNUMBER(MATCH(Y187, colorList!B:B, 0)),
                    INDEX(colorList!B:B, MATCH(Y187, colorList!B:B, 0)),
                    "")
            )
        )
    ),
    ""
)</f>
        <v>szürke/fekete</v>
      </c>
      <c r="AB187" s="44" t="str">
        <f>IF(Y187="", "", IFERROR(VLOOKUP(Y187, colorList!A:B,2,FALSE),""))</f>
        <v>szürke/fekete</v>
      </c>
      <c r="AC187" s="6"/>
    </row>
    <row r="188" spans="1:29" ht="60" customHeight="1" x14ac:dyDescent="0.3">
      <c r="A188" s="75" t="s">
        <v>1637</v>
      </c>
      <c r="B188" s="81" t="s">
        <v>2815</v>
      </c>
      <c r="C188" s="59" t="str">
        <f t="shared" si="19"/>
        <v>Lakota Navajo nyeregalátét 32 × 32 cm</v>
      </c>
      <c r="D188" s="6" t="s">
        <v>2584</v>
      </c>
      <c r="E188" s="59" t="str">
        <f t="shared" si="20"/>
        <v>NAVAYO BLANKET 32X64</v>
      </c>
      <c r="F188" s="57" t="s">
        <v>1779</v>
      </c>
      <c r="G188" s="44" t="str">
        <f t="shared" si="21"/>
        <v>Lakota</v>
      </c>
      <c r="H188" s="6" t="s">
        <v>1857</v>
      </c>
      <c r="I188" s="62" t="str">
        <f t="shared" si="22"/>
        <v>Western felszerelés</v>
      </c>
      <c r="J188" s="19" t="s">
        <v>3008</v>
      </c>
      <c r="K188" s="51" t="str">
        <f t="shared" si="23"/>
        <v>Western lófelszerelés</v>
      </c>
      <c r="L188" s="19" t="s">
        <v>2531</v>
      </c>
      <c r="M188" s="51" t="str">
        <f t="shared" si="18"/>
        <v>Western nyeregalátét</v>
      </c>
      <c r="N188" s="39" t="s">
        <v>2581</v>
      </c>
      <c r="O188" s="44" t="str">
        <f t="shared" si="24"/>
        <v/>
      </c>
      <c r="P188" s="39"/>
      <c r="Q188" s="40"/>
      <c r="R188" s="67" t="s">
        <v>2312</v>
      </c>
      <c r="S188" s="6">
        <v>27.5</v>
      </c>
      <c r="T188" s="65" t="s">
        <v>1931</v>
      </c>
      <c r="U188" s="63">
        <v>1.8</v>
      </c>
      <c r="V188" s="41">
        <v>0</v>
      </c>
      <c r="W188" s="44" t="str">
        <f>IFERROR(
    IF(ISNUMBER(MATCH(TRIM(CLEAN(SUBSTITUTE(SUBSTITUTE(X188, CHAR(13), ""), CHAR(10), " "))), sizeList!A:A, 0)),
        INDEX(sizeList!B:B, MATCH(TRIM(CLEAN(SUBSTITUTE(SUBSTITUTE(X188, CHAR(13), ""), CHAR(10), " "))), sizeList!A:A, 0)),
        IF(ISNUMBER(MATCH(X188, sizeList!A:A, 0)),
            INDEX(sizeList!B:B, MATCH(X188, sizeList!A:A, 0)),
            IF(ISNUMBER(MATCH(TRIM(CLEAN(SUBSTITUTE(SUBSTITUTE(X188, CHAR(13), ""), CHAR(10), " "))), sizeList!B:B, 0)),
                INDEX(sizeList!B:B, MATCH(TRIM(CLEAN(SUBSTITUTE(SUBSTITUTE(X188, CHAR(13), ""), CHAR(10), " "))), sizeList!B:B, 0)),
                IF(ISNUMBER(MATCH(X188, sizeList!B:B, 0)),
                    INDEX(sizeList!B:B, MATCH(X188, sizeList!B:B, 0)),
                    "")
            )
        )
    ),
    ""
)</f>
        <v/>
      </c>
      <c r="Y188" s="6" t="s">
        <v>688</v>
      </c>
      <c r="Z188" s="44" t="str">
        <f t="shared" si="25"/>
        <v>RED/BLACK</v>
      </c>
      <c r="AA188" s="44" t="str">
        <f>IFERROR(
    IF(ISNUMBER(MATCH(TRIM(CLEAN(SUBSTITUTE(SUBSTITUTE(Y188, CHAR(13), ""), CHAR(10), " "))), colorList!A:A, 0)),
        INDEX(colorList!B:B, MATCH(TRIM(CLEAN(SUBSTITUTE(SUBSTITUTE(Y188, CHAR(13), ""), CHAR(10), " "))), colorList!A:A, 0)),
        IF(ISNUMBER(MATCH(Y188, colorList!A:A, 0)),
            INDEX(colorList!B:B, MATCH(Y188, colorList!A:A, 0)),
            IF(ISNUMBER(MATCH(TRIM(CLEAN(SUBSTITUTE(SUBSTITUTE(Y188, CHAR(13), ""), CHAR(10), " "))), colorList!B:B, 0)),
                INDEX(colorList!B:B, MATCH(TRIM(CLEAN(SUBSTITUTE(SUBSTITUTE(Y188, CHAR(13), ""), CHAR(10), " "))), colorList!B:B, 0)),
                IF(ISNUMBER(MATCH(Y188, colorList!B:B, 0)),
                    INDEX(colorList!B:B, MATCH(Y188, colorList!B:B, 0)),
                    "")
            )
        )
    ),
    ""
)</f>
        <v>piros/fekete</v>
      </c>
      <c r="AB188" s="44" t="str">
        <f>IF(Y188="", "", IFERROR(VLOOKUP(Y188, colorList!A:B,2,FALSE),""))</f>
        <v>piros/fekete</v>
      </c>
      <c r="AC188" s="6"/>
    </row>
    <row r="189" spans="1:29" ht="60" customHeight="1" x14ac:dyDescent="0.3">
      <c r="A189" s="75" t="s">
        <v>1637</v>
      </c>
      <c r="B189" s="81" t="s">
        <v>2814</v>
      </c>
      <c r="C189" s="59" t="str">
        <f t="shared" si="19"/>
        <v>Lakota Navajo nyeregalátét 32 × 32 cm</v>
      </c>
      <c r="D189" s="6" t="s">
        <v>2584</v>
      </c>
      <c r="E189" s="59" t="str">
        <f t="shared" si="20"/>
        <v>NAVAYO BLANKET 32X64</v>
      </c>
      <c r="F189" s="57" t="s">
        <v>1779</v>
      </c>
      <c r="G189" s="44" t="str">
        <f t="shared" si="21"/>
        <v>Lakota</v>
      </c>
      <c r="H189" s="6" t="s">
        <v>1857</v>
      </c>
      <c r="I189" s="62" t="str">
        <f t="shared" si="22"/>
        <v>Western felszerelés</v>
      </c>
      <c r="J189" s="19" t="s">
        <v>3008</v>
      </c>
      <c r="K189" s="51" t="str">
        <f t="shared" si="23"/>
        <v>Western lófelszerelés</v>
      </c>
      <c r="L189" s="19" t="s">
        <v>2531</v>
      </c>
      <c r="M189" s="51" t="str">
        <f t="shared" si="18"/>
        <v>Western nyeregalátét</v>
      </c>
      <c r="N189" s="39" t="s">
        <v>2581</v>
      </c>
      <c r="O189" s="44" t="str">
        <f t="shared" si="24"/>
        <v/>
      </c>
      <c r="P189" s="39"/>
      <c r="Q189" s="40"/>
      <c r="R189" s="67" t="s">
        <v>2311</v>
      </c>
      <c r="S189" s="6">
        <v>27.5</v>
      </c>
      <c r="T189" s="65" t="s">
        <v>1931</v>
      </c>
      <c r="U189" s="63">
        <v>1.8</v>
      </c>
      <c r="V189" s="41">
        <v>0</v>
      </c>
      <c r="W189" s="44" t="str">
        <f>IFERROR(
    IF(ISNUMBER(MATCH(TRIM(CLEAN(SUBSTITUTE(SUBSTITUTE(X189, CHAR(13), ""), CHAR(10), " "))), sizeList!A:A, 0)),
        INDEX(sizeList!B:B, MATCH(TRIM(CLEAN(SUBSTITUTE(SUBSTITUTE(X189, CHAR(13), ""), CHAR(10), " "))), sizeList!A:A, 0)),
        IF(ISNUMBER(MATCH(X189, sizeList!A:A, 0)),
            INDEX(sizeList!B:B, MATCH(X189, sizeList!A:A, 0)),
            IF(ISNUMBER(MATCH(TRIM(CLEAN(SUBSTITUTE(SUBSTITUTE(X189, CHAR(13), ""), CHAR(10), " "))), sizeList!B:B, 0)),
                INDEX(sizeList!B:B, MATCH(TRIM(CLEAN(SUBSTITUTE(SUBSTITUTE(X189, CHAR(13), ""), CHAR(10), " "))), sizeList!B:B, 0)),
                IF(ISNUMBER(MATCH(X189, sizeList!B:B, 0)),
                    INDEX(sizeList!B:B, MATCH(X189, sizeList!B:B, 0)),
                    "")
            )
        )
    ),
    ""
)</f>
        <v/>
      </c>
      <c r="Y189" s="6" t="s">
        <v>3002</v>
      </c>
      <c r="Z189" s="44" t="str">
        <f t="shared" si="25"/>
        <v>ROYAL BLUE/BLACK</v>
      </c>
      <c r="AA189" s="44" t="str">
        <f>IFERROR(
    IF(ISNUMBER(MATCH(TRIM(CLEAN(SUBSTITUTE(SUBSTITUTE(Y189, CHAR(13), ""), CHAR(10), " "))), colorList!A:A, 0)),
        INDEX(colorList!B:B, MATCH(TRIM(CLEAN(SUBSTITUTE(SUBSTITUTE(Y189, CHAR(13), ""), CHAR(10), " "))), colorList!A:A, 0)),
        IF(ISNUMBER(MATCH(Y189, colorList!A:A, 0)),
            INDEX(colorList!B:B, MATCH(Y189, colorList!A:A, 0)),
            IF(ISNUMBER(MATCH(TRIM(CLEAN(SUBSTITUTE(SUBSTITUTE(Y189, CHAR(13), ""), CHAR(10), " "))), colorList!B:B, 0)),
                INDEX(colorList!B:B, MATCH(TRIM(CLEAN(SUBSTITUTE(SUBSTITUTE(Y189, CHAR(13), ""), CHAR(10), " "))), colorList!B:B, 0)),
                IF(ISNUMBER(MATCH(Y189, colorList!B:B, 0)),
                    INDEX(colorList!B:B, MATCH(Y189, colorList!B:B, 0)),
                    "")
            )
        )
    ),
    ""
)</f>
        <v>királykék/fekete</v>
      </c>
      <c r="AB189" s="44" t="str">
        <f>IF(Y189="", "", IFERROR(VLOOKUP(Y189, colorList!A:B,2,FALSE),""))</f>
        <v>királykék/fekete</v>
      </c>
      <c r="AC189" s="6"/>
    </row>
    <row r="190" spans="1:29" ht="60" customHeight="1" x14ac:dyDescent="0.3">
      <c r="A190" s="75" t="s">
        <v>1636</v>
      </c>
      <c r="B190" s="81" t="s">
        <v>1636</v>
      </c>
      <c r="C190" s="59" t="str">
        <f t="shared" si="19"/>
        <v>Lakota Navajo nyeregalátét 32 × 32 cm</v>
      </c>
      <c r="D190" s="6" t="s">
        <v>2584</v>
      </c>
      <c r="E190" s="59" t="str">
        <f t="shared" si="20"/>
        <v>NAVAYO BLANKET 32X32</v>
      </c>
      <c r="F190" s="57" t="s">
        <v>1778</v>
      </c>
      <c r="G190" s="44" t="str">
        <f t="shared" si="21"/>
        <v>Lakota</v>
      </c>
      <c r="H190" s="6" t="s">
        <v>1857</v>
      </c>
      <c r="I190" s="62" t="str">
        <f t="shared" si="22"/>
        <v>Western felszerelés</v>
      </c>
      <c r="J190" s="19" t="s">
        <v>3008</v>
      </c>
      <c r="K190" s="51" t="str">
        <f t="shared" si="23"/>
        <v>Western lófelszerelés</v>
      </c>
      <c r="L190" s="19" t="s">
        <v>2531</v>
      </c>
      <c r="M190" s="51" t="str">
        <f t="shared" ref="M190:M253" si="26">TRIM(CLEAN(SUBSTITUTE(SUBSTITUTE(N190, CHAR(13), ""), CHAR(10), " ")))</f>
        <v>Western nyeregalátét</v>
      </c>
      <c r="N190" s="39" t="s">
        <v>2581</v>
      </c>
      <c r="O190" s="44" t="str">
        <f t="shared" si="24"/>
        <v/>
      </c>
      <c r="P190" s="39"/>
      <c r="Q190" s="40"/>
      <c r="R190" s="67" t="s">
        <v>2301</v>
      </c>
      <c r="S190" s="6">
        <v>17.899999999999999</v>
      </c>
      <c r="T190" s="65" t="s">
        <v>1931</v>
      </c>
      <c r="U190" s="63">
        <v>1.8</v>
      </c>
      <c r="V190" s="41">
        <v>0</v>
      </c>
      <c r="W190" s="44" t="str">
        <f>IFERROR(
    IF(ISNUMBER(MATCH(TRIM(CLEAN(SUBSTITUTE(SUBSTITUTE(X190, CHAR(13), ""), CHAR(10), " "))), sizeList!A:A, 0)),
        INDEX(sizeList!B:B, MATCH(TRIM(CLEAN(SUBSTITUTE(SUBSTITUTE(X190, CHAR(13), ""), CHAR(10), " "))), sizeList!A:A, 0)),
        IF(ISNUMBER(MATCH(X190, sizeList!A:A, 0)),
            INDEX(sizeList!B:B, MATCH(X190, sizeList!A:A, 0)),
            IF(ISNUMBER(MATCH(TRIM(CLEAN(SUBSTITUTE(SUBSTITUTE(X190, CHAR(13), ""), CHAR(10), " "))), sizeList!B:B, 0)),
                INDEX(sizeList!B:B, MATCH(TRIM(CLEAN(SUBSTITUTE(SUBSTITUTE(X190, CHAR(13), ""), CHAR(10), " "))), sizeList!B:B, 0)),
                IF(ISNUMBER(MATCH(X190, sizeList!B:B, 0)),
                    INDEX(sizeList!B:B, MATCH(X190, sizeList!B:B, 0)),
                    "")
            )
        )
    ),
    ""
)</f>
        <v/>
      </c>
      <c r="Y190" s="6" t="s">
        <v>2497</v>
      </c>
      <c r="Z190" s="44" t="str">
        <f t="shared" si="25"/>
        <v>RN1-LTA</v>
      </c>
      <c r="AA190" s="44" t="str">
        <f>IFERROR(
    IF(ISNUMBER(MATCH(TRIM(CLEAN(SUBSTITUTE(SUBSTITUTE(Y190, CHAR(13), ""), CHAR(10), " "))), colorList!A:A, 0)),
        INDEX(colorList!B:B, MATCH(TRIM(CLEAN(SUBSTITUTE(SUBSTITUTE(Y190, CHAR(13), ""), CHAR(10), " "))), colorList!A:A, 0)),
        IF(ISNUMBER(MATCH(Y190, colorList!A:A, 0)),
            INDEX(colorList!B:B, MATCH(Y190, colorList!A:A, 0)),
            IF(ISNUMBER(MATCH(TRIM(CLEAN(SUBSTITUTE(SUBSTITUTE(Y190, CHAR(13), ""), CHAR(10), " "))), colorList!B:B, 0)),
                INDEX(colorList!B:B, MATCH(TRIM(CLEAN(SUBSTITUTE(SUBSTITUTE(Y190, CHAR(13), ""), CHAR(10), " "))), colorList!B:B, 0)),
                IF(ISNUMBER(MATCH(Y190, colorList!B:B, 0)),
                    INDEX(colorList!B:B, MATCH(Y190, colorList!B:B, 0)),
                    "")
            )
        )
    ),
    ""
)</f>
        <v>RN1-LTA</v>
      </c>
      <c r="AB190" s="44" t="str">
        <f>IF(Y190="", "", IFERROR(VLOOKUP(Y190, colorList!A:B,2,FALSE),""))</f>
        <v>RN1-LTA</v>
      </c>
      <c r="AC190" s="6"/>
    </row>
    <row r="191" spans="1:29" ht="60" customHeight="1" x14ac:dyDescent="0.3">
      <c r="A191" s="75" t="s">
        <v>1636</v>
      </c>
      <c r="B191" s="81" t="s">
        <v>1636</v>
      </c>
      <c r="C191" s="59" t="str">
        <f t="shared" si="19"/>
        <v>Lakota Navajo nyeregalátét 32 × 32 cm</v>
      </c>
      <c r="D191" s="6" t="s">
        <v>2584</v>
      </c>
      <c r="E191" s="59" t="str">
        <f t="shared" si="20"/>
        <v>NAVAYO BLANKET 32X32</v>
      </c>
      <c r="F191" s="57" t="s">
        <v>1778</v>
      </c>
      <c r="G191" s="44" t="str">
        <f t="shared" si="21"/>
        <v>Lakota</v>
      </c>
      <c r="H191" s="6" t="s">
        <v>1857</v>
      </c>
      <c r="I191" s="62" t="str">
        <f t="shared" si="22"/>
        <v>Western felszerelés</v>
      </c>
      <c r="J191" s="19" t="s">
        <v>3008</v>
      </c>
      <c r="K191" s="51" t="str">
        <f t="shared" si="23"/>
        <v>Western lófelszerelés</v>
      </c>
      <c r="L191" s="19" t="s">
        <v>2531</v>
      </c>
      <c r="M191" s="51" t="str">
        <f t="shared" si="26"/>
        <v>Western nyeregalátét</v>
      </c>
      <c r="N191" s="39" t="s">
        <v>2581</v>
      </c>
      <c r="O191" s="44" t="str">
        <f t="shared" si="24"/>
        <v/>
      </c>
      <c r="P191" s="39"/>
      <c r="Q191" s="40"/>
      <c r="R191" s="67" t="s">
        <v>2302</v>
      </c>
      <c r="S191" s="6">
        <v>17.899999999999999</v>
      </c>
      <c r="T191" s="65" t="s">
        <v>1931</v>
      </c>
      <c r="U191" s="63">
        <v>1.8</v>
      </c>
      <c r="V191" s="41">
        <v>0</v>
      </c>
      <c r="W191" s="44" t="str">
        <f>IFERROR(
    IF(ISNUMBER(MATCH(TRIM(CLEAN(SUBSTITUTE(SUBSTITUTE(X191, CHAR(13), ""), CHAR(10), " "))), sizeList!A:A, 0)),
        INDEX(sizeList!B:B, MATCH(TRIM(CLEAN(SUBSTITUTE(SUBSTITUTE(X191, CHAR(13), ""), CHAR(10), " "))), sizeList!A:A, 0)),
        IF(ISNUMBER(MATCH(X191, sizeList!A:A, 0)),
            INDEX(sizeList!B:B, MATCH(X191, sizeList!A:A, 0)),
            IF(ISNUMBER(MATCH(TRIM(CLEAN(SUBSTITUTE(SUBSTITUTE(X191, CHAR(13), ""), CHAR(10), " "))), sizeList!B:B, 0)),
                INDEX(sizeList!B:B, MATCH(TRIM(CLEAN(SUBSTITUTE(SUBSTITUTE(X191, CHAR(13), ""), CHAR(10), " "))), sizeList!B:B, 0)),
                IF(ISNUMBER(MATCH(X191, sizeList!B:B, 0)),
                    INDEX(sizeList!B:B, MATCH(X191, sizeList!B:B, 0)),
                    "")
            )
        )
    ),
    ""
)</f>
        <v/>
      </c>
      <c r="Y191" s="6" t="s">
        <v>2498</v>
      </c>
      <c r="Z191" s="44" t="str">
        <f t="shared" si="25"/>
        <v>RN1-LTB</v>
      </c>
      <c r="AA191" s="44" t="str">
        <f>IFERROR(
    IF(ISNUMBER(MATCH(TRIM(CLEAN(SUBSTITUTE(SUBSTITUTE(Y191, CHAR(13), ""), CHAR(10), " "))), colorList!A:A, 0)),
        INDEX(colorList!B:B, MATCH(TRIM(CLEAN(SUBSTITUTE(SUBSTITUTE(Y191, CHAR(13), ""), CHAR(10), " "))), colorList!A:A, 0)),
        IF(ISNUMBER(MATCH(Y191, colorList!A:A, 0)),
            INDEX(colorList!B:B, MATCH(Y191, colorList!A:A, 0)),
            IF(ISNUMBER(MATCH(TRIM(CLEAN(SUBSTITUTE(SUBSTITUTE(Y191, CHAR(13), ""), CHAR(10), " "))), colorList!B:B, 0)),
                INDEX(colorList!B:B, MATCH(TRIM(CLEAN(SUBSTITUTE(SUBSTITUTE(Y191, CHAR(13), ""), CHAR(10), " "))), colorList!B:B, 0)),
                IF(ISNUMBER(MATCH(Y191, colorList!B:B, 0)),
                    INDEX(colorList!B:B, MATCH(Y191, colorList!B:B, 0)),
                    "")
            )
        )
    ),
    ""
)</f>
        <v>RN1-LTB</v>
      </c>
      <c r="AB191" s="44" t="str">
        <f>IF(Y191="", "", IFERROR(VLOOKUP(Y191, colorList!A:B,2,FALSE),""))</f>
        <v>RN1-LTB</v>
      </c>
      <c r="AC191" s="6"/>
    </row>
    <row r="192" spans="1:29" ht="60" customHeight="1" x14ac:dyDescent="0.3">
      <c r="A192" s="75" t="s">
        <v>1636</v>
      </c>
      <c r="B192" s="81" t="s">
        <v>1636</v>
      </c>
      <c r="C192" s="59" t="str">
        <f t="shared" si="19"/>
        <v>Lakota Navajo nyeregalátét 32 × 32 cm</v>
      </c>
      <c r="D192" s="6" t="s">
        <v>2584</v>
      </c>
      <c r="E192" s="59" t="str">
        <f t="shared" si="20"/>
        <v>NAVAYO BLANKET 32X32</v>
      </c>
      <c r="F192" s="57" t="s">
        <v>1778</v>
      </c>
      <c r="G192" s="44" t="str">
        <f t="shared" si="21"/>
        <v>Lakota</v>
      </c>
      <c r="H192" s="6" t="s">
        <v>1857</v>
      </c>
      <c r="I192" s="62" t="str">
        <f t="shared" si="22"/>
        <v>Western felszerelés</v>
      </c>
      <c r="J192" s="19" t="s">
        <v>3008</v>
      </c>
      <c r="K192" s="51" t="str">
        <f t="shared" si="23"/>
        <v>Western lófelszerelés</v>
      </c>
      <c r="L192" s="19" t="s">
        <v>2531</v>
      </c>
      <c r="M192" s="51" t="str">
        <f t="shared" si="26"/>
        <v>Western nyeregalátét</v>
      </c>
      <c r="N192" s="39" t="s">
        <v>2581</v>
      </c>
      <c r="O192" s="44" t="str">
        <f t="shared" si="24"/>
        <v/>
      </c>
      <c r="P192" s="39"/>
      <c r="Q192" s="40"/>
      <c r="R192" s="67" t="s">
        <v>2303</v>
      </c>
      <c r="S192" s="6">
        <v>17.899999999999999</v>
      </c>
      <c r="T192" s="65" t="s">
        <v>1931</v>
      </c>
      <c r="U192" s="63">
        <v>1.8</v>
      </c>
      <c r="V192" s="41">
        <v>0</v>
      </c>
      <c r="W192" s="44" t="str">
        <f>IFERROR(
    IF(ISNUMBER(MATCH(TRIM(CLEAN(SUBSTITUTE(SUBSTITUTE(X192, CHAR(13), ""), CHAR(10), " "))), sizeList!A:A, 0)),
        INDEX(sizeList!B:B, MATCH(TRIM(CLEAN(SUBSTITUTE(SUBSTITUTE(X192, CHAR(13), ""), CHAR(10), " "))), sizeList!A:A, 0)),
        IF(ISNUMBER(MATCH(X192, sizeList!A:A, 0)),
            INDEX(sizeList!B:B, MATCH(X192, sizeList!A:A, 0)),
            IF(ISNUMBER(MATCH(TRIM(CLEAN(SUBSTITUTE(SUBSTITUTE(X192, CHAR(13), ""), CHAR(10), " "))), sizeList!B:B, 0)),
                INDEX(sizeList!B:B, MATCH(TRIM(CLEAN(SUBSTITUTE(SUBSTITUTE(X192, CHAR(13), ""), CHAR(10), " "))), sizeList!B:B, 0)),
                IF(ISNUMBER(MATCH(X192, sizeList!B:B, 0)),
                    INDEX(sizeList!B:B, MATCH(X192, sizeList!B:B, 0)),
                    "")
            )
        )
    ),
    ""
)</f>
        <v/>
      </c>
      <c r="Y192" s="6" t="s">
        <v>2499</v>
      </c>
      <c r="Z192" s="44" t="str">
        <f t="shared" si="25"/>
        <v>RN1-LTC</v>
      </c>
      <c r="AA192" s="44" t="str">
        <f>IFERROR(
    IF(ISNUMBER(MATCH(TRIM(CLEAN(SUBSTITUTE(SUBSTITUTE(Y192, CHAR(13), ""), CHAR(10), " "))), colorList!A:A, 0)),
        INDEX(colorList!B:B, MATCH(TRIM(CLEAN(SUBSTITUTE(SUBSTITUTE(Y192, CHAR(13), ""), CHAR(10), " "))), colorList!A:A, 0)),
        IF(ISNUMBER(MATCH(Y192, colorList!A:A, 0)),
            INDEX(colorList!B:B, MATCH(Y192, colorList!A:A, 0)),
            IF(ISNUMBER(MATCH(TRIM(CLEAN(SUBSTITUTE(SUBSTITUTE(Y192, CHAR(13), ""), CHAR(10), " "))), colorList!B:B, 0)),
                INDEX(colorList!B:B, MATCH(TRIM(CLEAN(SUBSTITUTE(SUBSTITUTE(Y192, CHAR(13), ""), CHAR(10), " "))), colorList!B:B, 0)),
                IF(ISNUMBER(MATCH(Y192, colorList!B:B, 0)),
                    INDEX(colorList!B:B, MATCH(Y192, colorList!B:B, 0)),
                    "")
            )
        )
    ),
    ""
)</f>
        <v>RN1-LTC</v>
      </c>
      <c r="AB192" s="44" t="str">
        <f>IF(Y192="", "", IFERROR(VLOOKUP(Y192, colorList!A:B,2,FALSE),""))</f>
        <v>RN1-LTC</v>
      </c>
      <c r="AC192" s="6"/>
    </row>
    <row r="193" spans="1:29" ht="60" customHeight="1" x14ac:dyDescent="0.3">
      <c r="A193" s="75" t="s">
        <v>1636</v>
      </c>
      <c r="B193" s="81" t="s">
        <v>1636</v>
      </c>
      <c r="C193" s="59" t="str">
        <f t="shared" si="19"/>
        <v>Lakota Navajo nyeregalátét 32 × 32 cm</v>
      </c>
      <c r="D193" s="6" t="s">
        <v>2584</v>
      </c>
      <c r="E193" s="59" t="str">
        <f t="shared" si="20"/>
        <v>NAVAYO BLANKET 32X32</v>
      </c>
      <c r="F193" s="57" t="s">
        <v>1778</v>
      </c>
      <c r="G193" s="44" t="str">
        <f t="shared" si="21"/>
        <v>Lakota</v>
      </c>
      <c r="H193" s="6" t="s">
        <v>1857</v>
      </c>
      <c r="I193" s="62" t="str">
        <f t="shared" si="22"/>
        <v>Western felszerelés</v>
      </c>
      <c r="J193" s="19" t="s">
        <v>3008</v>
      </c>
      <c r="K193" s="51" t="str">
        <f t="shared" si="23"/>
        <v>Western lófelszerelés</v>
      </c>
      <c r="L193" s="19" t="s">
        <v>2531</v>
      </c>
      <c r="M193" s="51" t="str">
        <f t="shared" si="26"/>
        <v>Western nyeregalátét</v>
      </c>
      <c r="N193" s="39" t="s">
        <v>2581</v>
      </c>
      <c r="O193" s="44" t="str">
        <f t="shared" si="24"/>
        <v/>
      </c>
      <c r="P193" s="39"/>
      <c r="Q193" s="40"/>
      <c r="R193" s="67" t="s">
        <v>2304</v>
      </c>
      <c r="S193" s="6">
        <v>17.899999999999999</v>
      </c>
      <c r="T193" s="65" t="s">
        <v>1931</v>
      </c>
      <c r="U193" s="63">
        <v>1.8</v>
      </c>
      <c r="V193" s="41">
        <v>0</v>
      </c>
      <c r="W193" s="44" t="str">
        <f>IFERROR(
    IF(ISNUMBER(MATCH(TRIM(CLEAN(SUBSTITUTE(SUBSTITUTE(X193, CHAR(13), ""), CHAR(10), " "))), sizeList!A:A, 0)),
        INDEX(sizeList!B:B, MATCH(TRIM(CLEAN(SUBSTITUTE(SUBSTITUTE(X193, CHAR(13), ""), CHAR(10), " "))), sizeList!A:A, 0)),
        IF(ISNUMBER(MATCH(X193, sizeList!A:A, 0)),
            INDEX(sizeList!B:B, MATCH(X193, sizeList!A:A, 0)),
            IF(ISNUMBER(MATCH(TRIM(CLEAN(SUBSTITUTE(SUBSTITUTE(X193, CHAR(13), ""), CHAR(10), " "))), sizeList!B:B, 0)),
                INDEX(sizeList!B:B, MATCH(TRIM(CLEAN(SUBSTITUTE(SUBSTITUTE(X193, CHAR(13), ""), CHAR(10), " "))), sizeList!B:B, 0)),
                IF(ISNUMBER(MATCH(X193, sizeList!B:B, 0)),
                    INDEX(sizeList!B:B, MATCH(X193, sizeList!B:B, 0)),
                    "")
            )
        )
    ),
    ""
)</f>
        <v/>
      </c>
      <c r="Y193" s="6" t="s">
        <v>2500</v>
      </c>
      <c r="Z193" s="44" t="str">
        <f t="shared" si="25"/>
        <v>RN1-LTD</v>
      </c>
      <c r="AA193" s="44" t="str">
        <f>IFERROR(
    IF(ISNUMBER(MATCH(TRIM(CLEAN(SUBSTITUTE(SUBSTITUTE(Y193, CHAR(13), ""), CHAR(10), " "))), colorList!A:A, 0)),
        INDEX(colorList!B:B, MATCH(TRIM(CLEAN(SUBSTITUTE(SUBSTITUTE(Y193, CHAR(13), ""), CHAR(10), " "))), colorList!A:A, 0)),
        IF(ISNUMBER(MATCH(Y193, colorList!A:A, 0)),
            INDEX(colorList!B:B, MATCH(Y193, colorList!A:A, 0)),
            IF(ISNUMBER(MATCH(TRIM(CLEAN(SUBSTITUTE(SUBSTITUTE(Y193, CHAR(13), ""), CHAR(10), " "))), colorList!B:B, 0)),
                INDEX(colorList!B:B, MATCH(TRIM(CLEAN(SUBSTITUTE(SUBSTITUTE(Y193, CHAR(13), ""), CHAR(10), " "))), colorList!B:B, 0)),
                IF(ISNUMBER(MATCH(Y193, colorList!B:B, 0)),
                    INDEX(colorList!B:B, MATCH(Y193, colorList!B:B, 0)),
                    "")
            )
        )
    ),
    ""
)</f>
        <v>RN1-LTD</v>
      </c>
      <c r="AB193" s="44" t="str">
        <f>IF(Y193="", "", IFERROR(VLOOKUP(Y193, colorList!A:B,2,FALSE),""))</f>
        <v>RN1-LTD</v>
      </c>
      <c r="AC193" s="6"/>
    </row>
    <row r="194" spans="1:29" ht="60" customHeight="1" x14ac:dyDescent="0.3">
      <c r="A194" s="75" t="s">
        <v>1636</v>
      </c>
      <c r="B194" s="81" t="s">
        <v>1636</v>
      </c>
      <c r="C194" s="59" t="str">
        <f t="shared" ref="C194:C257" si="27">TRIM(CLEAN(SUBSTITUTE(SUBSTITUTE(D194, CHAR(13), ""), CHAR(10), " ")))</f>
        <v>Lakota Navajo nyeregalátét 32 × 32 cm</v>
      </c>
      <c r="D194" s="6" t="s">
        <v>2584</v>
      </c>
      <c r="E194" s="59" t="str">
        <f t="shared" ref="E194:E257" si="28">TRIM(CLEAN(SUBSTITUTE(SUBSTITUTE(F194, CHAR(13), ""), CHAR(10), " ")))</f>
        <v>NAVAYO BLANKET 32X32</v>
      </c>
      <c r="F194" s="57" t="s">
        <v>1778</v>
      </c>
      <c r="G194" s="44" t="str">
        <f t="shared" ref="G194:G257" si="29">TRIM(CLEAN(SUBSTITUTE(SUBSTITUTE(H194, CHAR(13), ""), CHAR(10), " ")))</f>
        <v>Lakota</v>
      </c>
      <c r="H194" s="6" t="s">
        <v>1857</v>
      </c>
      <c r="I194" s="62" t="str">
        <f t="shared" ref="I194:I257" si="30">TRIM(CLEAN(SUBSTITUTE(SUBSTITUTE(J194, CHAR(13), ""), CHAR(10), " ")))</f>
        <v>Western felszerelés</v>
      </c>
      <c r="J194" s="19" t="s">
        <v>3008</v>
      </c>
      <c r="K194" s="51" t="str">
        <f t="shared" ref="K194:K257" si="31">TRIM(CLEAN(SUBSTITUTE(SUBSTITUTE(L194, CHAR(13), ""), CHAR(10), " ")))</f>
        <v>Western lófelszerelés</v>
      </c>
      <c r="L194" s="19" t="s">
        <v>2531</v>
      </c>
      <c r="M194" s="51" t="str">
        <f t="shared" si="26"/>
        <v>Western nyeregalátét</v>
      </c>
      <c r="N194" s="39" t="s">
        <v>2581</v>
      </c>
      <c r="O194" s="44" t="str">
        <f t="shared" ref="O194:O257" si="32">TRIM(CLEAN(SUBSTITUTE(SUBSTITUTE(P194, CHAR(13), ""), CHAR(10), " ")))</f>
        <v/>
      </c>
      <c r="P194" s="39"/>
      <c r="Q194" s="40"/>
      <c r="R194" s="67" t="s">
        <v>2305</v>
      </c>
      <c r="S194" s="6">
        <v>17.899999999999999</v>
      </c>
      <c r="T194" s="65" t="s">
        <v>1931</v>
      </c>
      <c r="U194" s="63">
        <v>1.8</v>
      </c>
      <c r="V194" s="41">
        <v>0</v>
      </c>
      <c r="W194" s="44" t="str">
        <f>IFERROR(
    IF(ISNUMBER(MATCH(TRIM(CLEAN(SUBSTITUTE(SUBSTITUTE(X194, CHAR(13), ""), CHAR(10), " "))), sizeList!A:A, 0)),
        INDEX(sizeList!B:B, MATCH(TRIM(CLEAN(SUBSTITUTE(SUBSTITUTE(X194, CHAR(13), ""), CHAR(10), " "))), sizeList!A:A, 0)),
        IF(ISNUMBER(MATCH(X194, sizeList!A:A, 0)),
            INDEX(sizeList!B:B, MATCH(X194, sizeList!A:A, 0)),
            IF(ISNUMBER(MATCH(TRIM(CLEAN(SUBSTITUTE(SUBSTITUTE(X194, CHAR(13), ""), CHAR(10), " "))), sizeList!B:B, 0)),
                INDEX(sizeList!B:B, MATCH(TRIM(CLEAN(SUBSTITUTE(SUBSTITUTE(X194, CHAR(13), ""), CHAR(10), " "))), sizeList!B:B, 0)),
                IF(ISNUMBER(MATCH(X194, sizeList!B:B, 0)),
                    INDEX(sizeList!B:B, MATCH(X194, sizeList!B:B, 0)),
                    "")
            )
        )
    ),
    ""
)</f>
        <v/>
      </c>
      <c r="Y194" s="87" t="s">
        <v>2501</v>
      </c>
      <c r="Z194" s="44" t="str">
        <f t="shared" ref="Z194:Z257" si="33">TRIM(CLEAN(SUBSTITUTE(SUBSTITUTE(Y194, CHAR(13), ""), CHAR(10), " ")))</f>
        <v>RN1-LTE</v>
      </c>
      <c r="AA194" s="44" t="str">
        <f>IFERROR(
    IF(ISNUMBER(MATCH(TRIM(CLEAN(SUBSTITUTE(SUBSTITUTE(Y194, CHAR(13), ""), CHAR(10), " "))), colorList!A:A, 0)),
        INDEX(colorList!B:B, MATCH(TRIM(CLEAN(SUBSTITUTE(SUBSTITUTE(Y194, CHAR(13), ""), CHAR(10), " "))), colorList!A:A, 0)),
        IF(ISNUMBER(MATCH(Y194, colorList!A:A, 0)),
            INDEX(colorList!B:B, MATCH(Y194, colorList!A:A, 0)),
            IF(ISNUMBER(MATCH(TRIM(CLEAN(SUBSTITUTE(SUBSTITUTE(Y194, CHAR(13), ""), CHAR(10), " "))), colorList!B:B, 0)),
                INDEX(colorList!B:B, MATCH(TRIM(CLEAN(SUBSTITUTE(SUBSTITUTE(Y194, CHAR(13), ""), CHAR(10), " "))), colorList!B:B, 0)),
                IF(ISNUMBER(MATCH(Y194, colorList!B:B, 0)),
                    INDEX(colorList!B:B, MATCH(Y194, colorList!B:B, 0)),
                    "")
            )
        )
    ),
    ""
)</f>
        <v>RN1-LTE</v>
      </c>
      <c r="AB194" s="44" t="str">
        <f>IF(Y194="", "", IFERROR(VLOOKUP(Y194, colorList!A:B,2,FALSE),""))</f>
        <v>RN1-LTE</v>
      </c>
      <c r="AC194" s="6"/>
    </row>
    <row r="195" spans="1:29" ht="60" customHeight="1" x14ac:dyDescent="0.3">
      <c r="A195" s="75" t="s">
        <v>1636</v>
      </c>
      <c r="B195" s="81" t="s">
        <v>1636</v>
      </c>
      <c r="C195" s="59" t="str">
        <f t="shared" si="27"/>
        <v>Lakota Navajo nyeregalátét 32 × 32 cm</v>
      </c>
      <c r="D195" s="6" t="s">
        <v>2584</v>
      </c>
      <c r="E195" s="59" t="str">
        <f t="shared" si="28"/>
        <v>NAVAYO BLANKET 32X32</v>
      </c>
      <c r="F195" s="57" t="s">
        <v>1778</v>
      </c>
      <c r="G195" s="44" t="str">
        <f t="shared" si="29"/>
        <v>Lakota</v>
      </c>
      <c r="H195" s="6" t="s">
        <v>1857</v>
      </c>
      <c r="I195" s="62" t="str">
        <f t="shared" si="30"/>
        <v>Western felszerelés</v>
      </c>
      <c r="J195" s="19" t="s">
        <v>3008</v>
      </c>
      <c r="K195" s="51" t="str">
        <f t="shared" si="31"/>
        <v>Western lófelszerelés</v>
      </c>
      <c r="L195" s="19" t="s">
        <v>2531</v>
      </c>
      <c r="M195" s="51" t="str">
        <f t="shared" si="26"/>
        <v>Western nyeregalátét</v>
      </c>
      <c r="N195" s="39" t="s">
        <v>2581</v>
      </c>
      <c r="O195" s="44" t="str">
        <f t="shared" si="32"/>
        <v/>
      </c>
      <c r="P195" s="39"/>
      <c r="Q195" s="40"/>
      <c r="R195" s="67" t="s">
        <v>2306</v>
      </c>
      <c r="S195" s="6">
        <v>17.899999999999999</v>
      </c>
      <c r="T195" s="65" t="s">
        <v>1931</v>
      </c>
      <c r="U195" s="63">
        <v>1.8</v>
      </c>
      <c r="V195" s="41">
        <v>0</v>
      </c>
      <c r="W195" s="44" t="str">
        <f>IFERROR(
    IF(ISNUMBER(MATCH(TRIM(CLEAN(SUBSTITUTE(SUBSTITUTE(X195, CHAR(13), ""), CHAR(10), " "))), sizeList!A:A, 0)),
        INDEX(sizeList!B:B, MATCH(TRIM(CLEAN(SUBSTITUTE(SUBSTITUTE(X195, CHAR(13), ""), CHAR(10), " "))), sizeList!A:A, 0)),
        IF(ISNUMBER(MATCH(X195, sizeList!A:A, 0)),
            INDEX(sizeList!B:B, MATCH(X195, sizeList!A:A, 0)),
            IF(ISNUMBER(MATCH(TRIM(CLEAN(SUBSTITUTE(SUBSTITUTE(X195, CHAR(13), ""), CHAR(10), " "))), sizeList!B:B, 0)),
                INDEX(sizeList!B:B, MATCH(TRIM(CLEAN(SUBSTITUTE(SUBSTITUTE(X195, CHAR(13), ""), CHAR(10), " "))), sizeList!B:B, 0)),
                IF(ISNUMBER(MATCH(X195, sizeList!B:B, 0)),
                    INDEX(sizeList!B:B, MATCH(X195, sizeList!B:B, 0)),
                    "")
            )
        )
    ),
    ""
)</f>
        <v/>
      </c>
      <c r="Y195" s="87" t="s">
        <v>2502</v>
      </c>
      <c r="Z195" s="44" t="str">
        <f t="shared" si="33"/>
        <v>RN1-LTF</v>
      </c>
      <c r="AA195" s="44" t="str">
        <f>IFERROR(
    IF(ISNUMBER(MATCH(TRIM(CLEAN(SUBSTITUTE(SUBSTITUTE(Y195, CHAR(13), ""), CHAR(10), " "))), colorList!A:A, 0)),
        INDEX(colorList!B:B, MATCH(TRIM(CLEAN(SUBSTITUTE(SUBSTITUTE(Y195, CHAR(13), ""), CHAR(10), " "))), colorList!A:A, 0)),
        IF(ISNUMBER(MATCH(Y195, colorList!A:A, 0)),
            INDEX(colorList!B:B, MATCH(Y195, colorList!A:A, 0)),
            IF(ISNUMBER(MATCH(TRIM(CLEAN(SUBSTITUTE(SUBSTITUTE(Y195, CHAR(13), ""), CHAR(10), " "))), colorList!B:B, 0)),
                INDEX(colorList!B:B, MATCH(TRIM(CLEAN(SUBSTITUTE(SUBSTITUTE(Y195, CHAR(13), ""), CHAR(10), " "))), colorList!B:B, 0)),
                IF(ISNUMBER(MATCH(Y195, colorList!B:B, 0)),
                    INDEX(colorList!B:B, MATCH(Y195, colorList!B:B, 0)),
                    "")
            )
        )
    ),
    ""
)</f>
        <v>RN1-LTF</v>
      </c>
      <c r="AB195" s="44" t="str">
        <f>IF(Y195="", "", IFERROR(VLOOKUP(Y195, colorList!A:B,2,FALSE),""))</f>
        <v>RN1-LTF</v>
      </c>
      <c r="AC195" s="6"/>
    </row>
    <row r="196" spans="1:29" ht="60" customHeight="1" x14ac:dyDescent="0.3">
      <c r="A196" s="75" t="s">
        <v>1636</v>
      </c>
      <c r="B196" s="81" t="s">
        <v>1636</v>
      </c>
      <c r="C196" s="59" t="str">
        <f t="shared" si="27"/>
        <v>Lakota Navajo nyeregalátét 32 × 32 cm</v>
      </c>
      <c r="D196" s="6" t="s">
        <v>2584</v>
      </c>
      <c r="E196" s="59" t="str">
        <f t="shared" si="28"/>
        <v>NAVAYO BLANKET 32X32</v>
      </c>
      <c r="F196" s="57" t="s">
        <v>1778</v>
      </c>
      <c r="G196" s="44" t="str">
        <f t="shared" si="29"/>
        <v>Lakota</v>
      </c>
      <c r="H196" s="6" t="s">
        <v>1857</v>
      </c>
      <c r="I196" s="62" t="str">
        <f t="shared" si="30"/>
        <v>Western felszerelés</v>
      </c>
      <c r="J196" s="19" t="s">
        <v>3008</v>
      </c>
      <c r="K196" s="51" t="str">
        <f t="shared" si="31"/>
        <v>Western lófelszerelés</v>
      </c>
      <c r="L196" s="19" t="s">
        <v>2531</v>
      </c>
      <c r="M196" s="51" t="str">
        <f t="shared" si="26"/>
        <v>Western nyeregalátét</v>
      </c>
      <c r="N196" s="39" t="s">
        <v>2581</v>
      </c>
      <c r="O196" s="44" t="str">
        <f t="shared" si="32"/>
        <v/>
      </c>
      <c r="P196" s="39"/>
      <c r="Q196" s="40"/>
      <c r="R196" s="67" t="s">
        <v>2307</v>
      </c>
      <c r="S196" s="6">
        <v>17.899999999999999</v>
      </c>
      <c r="T196" s="65" t="s">
        <v>1931</v>
      </c>
      <c r="U196" s="63">
        <v>1.8</v>
      </c>
      <c r="V196" s="41">
        <v>0</v>
      </c>
      <c r="W196" s="44" t="str">
        <f>IFERROR(
    IF(ISNUMBER(MATCH(TRIM(CLEAN(SUBSTITUTE(SUBSTITUTE(X196, CHAR(13), ""), CHAR(10), " "))), sizeList!A:A, 0)),
        INDEX(sizeList!B:B, MATCH(TRIM(CLEAN(SUBSTITUTE(SUBSTITUTE(X196, CHAR(13), ""), CHAR(10), " "))), sizeList!A:A, 0)),
        IF(ISNUMBER(MATCH(X196, sizeList!A:A, 0)),
            INDEX(sizeList!B:B, MATCH(X196, sizeList!A:A, 0)),
            IF(ISNUMBER(MATCH(TRIM(CLEAN(SUBSTITUTE(SUBSTITUTE(X196, CHAR(13), ""), CHAR(10), " "))), sizeList!B:B, 0)),
                INDEX(sizeList!B:B, MATCH(TRIM(CLEAN(SUBSTITUTE(SUBSTITUTE(X196, CHAR(13), ""), CHAR(10), " "))), sizeList!B:B, 0)),
                IF(ISNUMBER(MATCH(X196, sizeList!B:B, 0)),
                    INDEX(sizeList!B:B, MATCH(X196, sizeList!B:B, 0)),
                    "")
            )
        )
    ),
    ""
)</f>
        <v/>
      </c>
      <c r="Y196" s="87" t="s">
        <v>2503</v>
      </c>
      <c r="Z196" s="44" t="str">
        <f t="shared" si="33"/>
        <v>RN1-LTG</v>
      </c>
      <c r="AA196" s="44" t="str">
        <f>IFERROR(
    IF(ISNUMBER(MATCH(TRIM(CLEAN(SUBSTITUTE(SUBSTITUTE(Y196, CHAR(13), ""), CHAR(10), " "))), colorList!A:A, 0)),
        INDEX(colorList!B:B, MATCH(TRIM(CLEAN(SUBSTITUTE(SUBSTITUTE(Y196, CHAR(13), ""), CHAR(10), " "))), colorList!A:A, 0)),
        IF(ISNUMBER(MATCH(Y196, colorList!A:A, 0)),
            INDEX(colorList!B:B, MATCH(Y196, colorList!A:A, 0)),
            IF(ISNUMBER(MATCH(TRIM(CLEAN(SUBSTITUTE(SUBSTITUTE(Y196, CHAR(13), ""), CHAR(10), " "))), colorList!B:B, 0)),
                INDEX(colorList!B:B, MATCH(TRIM(CLEAN(SUBSTITUTE(SUBSTITUTE(Y196, CHAR(13), ""), CHAR(10), " "))), colorList!B:B, 0)),
                IF(ISNUMBER(MATCH(Y196, colorList!B:B, 0)),
                    INDEX(colorList!B:B, MATCH(Y196, colorList!B:B, 0)),
                    "")
            )
        )
    ),
    ""
)</f>
        <v>RN1-LTG</v>
      </c>
      <c r="AB196" s="44" t="str">
        <f>IF(Y196="", "", IFERROR(VLOOKUP(Y196, colorList!A:B,2,FALSE),""))</f>
        <v>RN1-LTG</v>
      </c>
      <c r="AC196" s="6"/>
    </row>
    <row r="197" spans="1:29" ht="60" customHeight="1" x14ac:dyDescent="0.3">
      <c r="A197" s="75" t="s">
        <v>1636</v>
      </c>
      <c r="B197" s="81" t="s">
        <v>1636</v>
      </c>
      <c r="C197" s="59" t="str">
        <f t="shared" si="27"/>
        <v>Lakota Navajo nyeregalátét 32 × 32 cm</v>
      </c>
      <c r="D197" s="6" t="s">
        <v>2584</v>
      </c>
      <c r="E197" s="59" t="str">
        <f t="shared" si="28"/>
        <v>NAVAYO BLANKET 32X32</v>
      </c>
      <c r="F197" s="57" t="s">
        <v>1778</v>
      </c>
      <c r="G197" s="44" t="str">
        <f t="shared" si="29"/>
        <v>Lakota</v>
      </c>
      <c r="H197" s="6" t="s">
        <v>1857</v>
      </c>
      <c r="I197" s="62" t="str">
        <f t="shared" si="30"/>
        <v>Western felszerelés</v>
      </c>
      <c r="J197" s="19" t="s">
        <v>3008</v>
      </c>
      <c r="K197" s="51" t="str">
        <f t="shared" si="31"/>
        <v>Western lófelszerelés</v>
      </c>
      <c r="L197" s="19" t="s">
        <v>2531</v>
      </c>
      <c r="M197" s="51" t="str">
        <f t="shared" si="26"/>
        <v>Western nyeregalátét</v>
      </c>
      <c r="N197" s="39" t="s">
        <v>2581</v>
      </c>
      <c r="O197" s="44" t="str">
        <f t="shared" si="32"/>
        <v/>
      </c>
      <c r="P197" s="39"/>
      <c r="Q197" s="40"/>
      <c r="R197" s="67" t="s">
        <v>2308</v>
      </c>
      <c r="S197" s="6">
        <v>17.899999999999999</v>
      </c>
      <c r="T197" s="65" t="s">
        <v>1931</v>
      </c>
      <c r="U197" s="63">
        <v>1.8</v>
      </c>
      <c r="V197" s="41">
        <v>0</v>
      </c>
      <c r="W197" s="44" t="str">
        <f>IFERROR(
    IF(ISNUMBER(MATCH(TRIM(CLEAN(SUBSTITUTE(SUBSTITUTE(X197, CHAR(13), ""), CHAR(10), " "))), sizeList!A:A, 0)),
        INDEX(sizeList!B:B, MATCH(TRIM(CLEAN(SUBSTITUTE(SUBSTITUTE(X197, CHAR(13), ""), CHAR(10), " "))), sizeList!A:A, 0)),
        IF(ISNUMBER(MATCH(X197, sizeList!A:A, 0)),
            INDEX(sizeList!B:B, MATCH(X197, sizeList!A:A, 0)),
            IF(ISNUMBER(MATCH(TRIM(CLEAN(SUBSTITUTE(SUBSTITUTE(X197, CHAR(13), ""), CHAR(10), " "))), sizeList!B:B, 0)),
                INDEX(sizeList!B:B, MATCH(TRIM(CLEAN(SUBSTITUTE(SUBSTITUTE(X197, CHAR(13), ""), CHAR(10), " "))), sizeList!B:B, 0)),
                IF(ISNUMBER(MATCH(X197, sizeList!B:B, 0)),
                    INDEX(sizeList!B:B, MATCH(X197, sizeList!B:B, 0)),
                    "")
            )
        )
    ),
    ""
)</f>
        <v/>
      </c>
      <c r="Y197" s="87" t="s">
        <v>2504</v>
      </c>
      <c r="Z197" s="44" t="str">
        <f t="shared" si="33"/>
        <v>RN1-LTH</v>
      </c>
      <c r="AA197" s="44" t="str">
        <f>IFERROR(
    IF(ISNUMBER(MATCH(TRIM(CLEAN(SUBSTITUTE(SUBSTITUTE(Y197, CHAR(13), ""), CHAR(10), " "))), colorList!A:A, 0)),
        INDEX(colorList!B:B, MATCH(TRIM(CLEAN(SUBSTITUTE(SUBSTITUTE(Y197, CHAR(13), ""), CHAR(10), " "))), colorList!A:A, 0)),
        IF(ISNUMBER(MATCH(Y197, colorList!A:A, 0)),
            INDEX(colorList!B:B, MATCH(Y197, colorList!A:A, 0)),
            IF(ISNUMBER(MATCH(TRIM(CLEAN(SUBSTITUTE(SUBSTITUTE(Y197, CHAR(13), ""), CHAR(10), " "))), colorList!B:B, 0)),
                INDEX(colorList!B:B, MATCH(TRIM(CLEAN(SUBSTITUTE(SUBSTITUTE(Y197, CHAR(13), ""), CHAR(10), " "))), colorList!B:B, 0)),
                IF(ISNUMBER(MATCH(Y197, colorList!B:B, 0)),
                    INDEX(colorList!B:B, MATCH(Y197, colorList!B:B, 0)),
                    "")
            )
        )
    ),
    ""
)</f>
        <v>RN1-LTH</v>
      </c>
      <c r="AB197" s="44" t="str">
        <f>IF(Y197="", "", IFERROR(VLOOKUP(Y197, colorList!A:B,2,FALSE),""))</f>
        <v>RN1-LTH</v>
      </c>
      <c r="AC197" s="6"/>
    </row>
    <row r="198" spans="1:29" ht="60" customHeight="1" x14ac:dyDescent="0.3">
      <c r="A198" s="75" t="s">
        <v>1636</v>
      </c>
      <c r="B198" s="81" t="s">
        <v>1636</v>
      </c>
      <c r="C198" s="59" t="str">
        <f t="shared" si="27"/>
        <v>Lakota Navajo nyeregalátét 32 × 32 cm</v>
      </c>
      <c r="D198" s="6" t="s">
        <v>2584</v>
      </c>
      <c r="E198" s="59" t="str">
        <f t="shared" si="28"/>
        <v>NAVAYO BLANKET 32X32</v>
      </c>
      <c r="F198" s="57" t="s">
        <v>1778</v>
      </c>
      <c r="G198" s="44" t="str">
        <f t="shared" si="29"/>
        <v>Lakota</v>
      </c>
      <c r="H198" s="6" t="s">
        <v>1857</v>
      </c>
      <c r="I198" s="62" t="str">
        <f t="shared" si="30"/>
        <v>Western felszerelés</v>
      </c>
      <c r="J198" s="19" t="s">
        <v>3008</v>
      </c>
      <c r="K198" s="51" t="str">
        <f t="shared" si="31"/>
        <v>Western lófelszerelés</v>
      </c>
      <c r="L198" s="19" t="s">
        <v>2531</v>
      </c>
      <c r="M198" s="51" t="str">
        <f t="shared" si="26"/>
        <v>Western nyeregalátét</v>
      </c>
      <c r="N198" s="39" t="s">
        <v>2581</v>
      </c>
      <c r="O198" s="44" t="str">
        <f t="shared" si="32"/>
        <v/>
      </c>
      <c r="P198" s="39"/>
      <c r="Q198" s="40"/>
      <c r="R198" s="67" t="s">
        <v>2309</v>
      </c>
      <c r="S198" s="6">
        <v>17.899999999999999</v>
      </c>
      <c r="T198" s="65" t="s">
        <v>1931</v>
      </c>
      <c r="U198" s="63">
        <v>1.8</v>
      </c>
      <c r="V198" s="41">
        <v>0</v>
      </c>
      <c r="W198" s="44" t="str">
        <f>IFERROR(
    IF(ISNUMBER(MATCH(TRIM(CLEAN(SUBSTITUTE(SUBSTITUTE(X198, CHAR(13), ""), CHAR(10), " "))), sizeList!A:A, 0)),
        INDEX(sizeList!B:B, MATCH(TRIM(CLEAN(SUBSTITUTE(SUBSTITUTE(X198, CHAR(13), ""), CHAR(10), " "))), sizeList!A:A, 0)),
        IF(ISNUMBER(MATCH(X198, sizeList!A:A, 0)),
            INDEX(sizeList!B:B, MATCH(X198, sizeList!A:A, 0)),
            IF(ISNUMBER(MATCH(TRIM(CLEAN(SUBSTITUTE(SUBSTITUTE(X198, CHAR(13), ""), CHAR(10), " "))), sizeList!B:B, 0)),
                INDEX(sizeList!B:B, MATCH(TRIM(CLEAN(SUBSTITUTE(SUBSTITUTE(X198, CHAR(13), ""), CHAR(10), " "))), sizeList!B:B, 0)),
                IF(ISNUMBER(MATCH(X198, sizeList!B:B, 0)),
                    INDEX(sizeList!B:B, MATCH(X198, sizeList!B:B, 0)),
                    "")
            )
        )
    ),
    ""
)</f>
        <v/>
      </c>
      <c r="Y198" s="87" t="s">
        <v>2505</v>
      </c>
      <c r="Z198" s="44" t="str">
        <f t="shared" si="33"/>
        <v>RN1-LTI</v>
      </c>
      <c r="AA198" s="44" t="str">
        <f>IFERROR(
    IF(ISNUMBER(MATCH(TRIM(CLEAN(SUBSTITUTE(SUBSTITUTE(Y198, CHAR(13), ""), CHAR(10), " "))), colorList!A:A, 0)),
        INDEX(colorList!B:B, MATCH(TRIM(CLEAN(SUBSTITUTE(SUBSTITUTE(Y198, CHAR(13), ""), CHAR(10), " "))), colorList!A:A, 0)),
        IF(ISNUMBER(MATCH(Y198, colorList!A:A, 0)),
            INDEX(colorList!B:B, MATCH(Y198, colorList!A:A, 0)),
            IF(ISNUMBER(MATCH(TRIM(CLEAN(SUBSTITUTE(SUBSTITUTE(Y198, CHAR(13), ""), CHAR(10), " "))), colorList!B:B, 0)),
                INDEX(colorList!B:B, MATCH(TRIM(CLEAN(SUBSTITUTE(SUBSTITUTE(Y198, CHAR(13), ""), CHAR(10), " "))), colorList!B:B, 0)),
                IF(ISNUMBER(MATCH(Y198, colorList!B:B, 0)),
                    INDEX(colorList!B:B, MATCH(Y198, colorList!B:B, 0)),
                    "")
            )
        )
    ),
    ""
)</f>
        <v>RN1-LTI</v>
      </c>
      <c r="AB198" s="44" t="str">
        <f>IF(Y198="", "", IFERROR(VLOOKUP(Y198, colorList!A:B,2,FALSE),""))</f>
        <v>RN1-LTI</v>
      </c>
      <c r="AC198" s="6"/>
    </row>
    <row r="199" spans="1:29" ht="60" customHeight="1" x14ac:dyDescent="0.3">
      <c r="A199" s="75" t="s">
        <v>1636</v>
      </c>
      <c r="B199" s="81" t="s">
        <v>1636</v>
      </c>
      <c r="C199" s="59" t="str">
        <f t="shared" si="27"/>
        <v>Lakota Navajo nyeregalátét 32 × 32 cm</v>
      </c>
      <c r="D199" s="6" t="s">
        <v>2584</v>
      </c>
      <c r="E199" s="59" t="str">
        <f t="shared" si="28"/>
        <v>NAVAYO BLANKET 32X32</v>
      </c>
      <c r="F199" s="57" t="s">
        <v>1778</v>
      </c>
      <c r="G199" s="44" t="str">
        <f t="shared" si="29"/>
        <v>Lakota</v>
      </c>
      <c r="H199" s="6" t="s">
        <v>1857</v>
      </c>
      <c r="I199" s="62" t="str">
        <f t="shared" si="30"/>
        <v>Western felszerelés</v>
      </c>
      <c r="J199" s="19" t="s">
        <v>3008</v>
      </c>
      <c r="K199" s="51" t="str">
        <f t="shared" si="31"/>
        <v>Western lófelszerelés</v>
      </c>
      <c r="L199" s="19" t="s">
        <v>2531</v>
      </c>
      <c r="M199" s="51" t="str">
        <f t="shared" si="26"/>
        <v>Western nyeregalátét</v>
      </c>
      <c r="N199" s="39" t="s">
        <v>2581</v>
      </c>
      <c r="O199" s="44" t="str">
        <f t="shared" si="32"/>
        <v/>
      </c>
      <c r="P199" s="39"/>
      <c r="Q199" s="40"/>
      <c r="R199" s="67" t="s">
        <v>2310</v>
      </c>
      <c r="S199" s="6">
        <v>17.899999999999999</v>
      </c>
      <c r="T199" s="65" t="s">
        <v>1931</v>
      </c>
      <c r="U199" s="63">
        <v>1.8</v>
      </c>
      <c r="V199" s="41">
        <v>0</v>
      </c>
      <c r="W199" s="44" t="str">
        <f>IFERROR(
    IF(ISNUMBER(MATCH(TRIM(CLEAN(SUBSTITUTE(SUBSTITUTE(X199, CHAR(13), ""), CHAR(10), " "))), sizeList!A:A, 0)),
        INDEX(sizeList!B:B, MATCH(TRIM(CLEAN(SUBSTITUTE(SUBSTITUTE(X199, CHAR(13), ""), CHAR(10), " "))), sizeList!A:A, 0)),
        IF(ISNUMBER(MATCH(X199, sizeList!A:A, 0)),
            INDEX(sizeList!B:B, MATCH(X199, sizeList!A:A, 0)),
            IF(ISNUMBER(MATCH(TRIM(CLEAN(SUBSTITUTE(SUBSTITUTE(X199, CHAR(13), ""), CHAR(10), " "))), sizeList!B:B, 0)),
                INDEX(sizeList!B:B, MATCH(TRIM(CLEAN(SUBSTITUTE(SUBSTITUTE(X199, CHAR(13), ""), CHAR(10), " "))), sizeList!B:B, 0)),
                IF(ISNUMBER(MATCH(X199, sizeList!B:B, 0)),
                    INDEX(sizeList!B:B, MATCH(X199, sizeList!B:B, 0)),
                    "")
            )
        )
    ),
    ""
)</f>
        <v/>
      </c>
      <c r="Y199" s="87" t="s">
        <v>2506</v>
      </c>
      <c r="Z199" s="44" t="str">
        <f t="shared" si="33"/>
        <v>RN1-LTL</v>
      </c>
      <c r="AA199" s="44" t="str">
        <f>IFERROR(
    IF(ISNUMBER(MATCH(TRIM(CLEAN(SUBSTITUTE(SUBSTITUTE(Y199, CHAR(13), ""), CHAR(10), " "))), colorList!A:A, 0)),
        INDEX(colorList!B:B, MATCH(TRIM(CLEAN(SUBSTITUTE(SUBSTITUTE(Y199, CHAR(13), ""), CHAR(10), " "))), colorList!A:A, 0)),
        IF(ISNUMBER(MATCH(Y199, colorList!A:A, 0)),
            INDEX(colorList!B:B, MATCH(Y199, colorList!A:A, 0)),
            IF(ISNUMBER(MATCH(TRIM(CLEAN(SUBSTITUTE(SUBSTITUTE(Y199, CHAR(13), ""), CHAR(10), " "))), colorList!B:B, 0)),
                INDEX(colorList!B:B, MATCH(TRIM(CLEAN(SUBSTITUTE(SUBSTITUTE(Y199, CHAR(13), ""), CHAR(10), " "))), colorList!B:B, 0)),
                IF(ISNUMBER(MATCH(Y199, colorList!B:B, 0)),
                    INDEX(colorList!B:B, MATCH(Y199, colorList!B:B, 0)),
                    "")
            )
        )
    ),
    ""
)</f>
        <v>RN1-LTL</v>
      </c>
      <c r="AB199" s="44" t="str">
        <f>IF(Y199="", "", IFERROR(VLOOKUP(Y199, colorList!A:B,2,FALSE),""))</f>
        <v>RN1-LTL</v>
      </c>
      <c r="AC199" s="6"/>
    </row>
    <row r="200" spans="1:29" ht="60" customHeight="1" x14ac:dyDescent="0.3">
      <c r="A200" s="19" t="s">
        <v>1594</v>
      </c>
      <c r="B200" s="19" t="s">
        <v>1594</v>
      </c>
      <c r="C200" s="44" t="str">
        <f t="shared" si="27"/>
        <v>Metalab western mintás női sarkantyú</v>
      </c>
      <c r="D200" s="6" t="s">
        <v>1884</v>
      </c>
      <c r="E200" s="44" t="str">
        <f t="shared" si="28"/>
        <v>FG REINING SPURS ENGRAVED TRIM WITH REINER MOTIF LADIES</v>
      </c>
      <c r="F200" s="19" t="s">
        <v>1736</v>
      </c>
      <c r="G200" s="44" t="str">
        <f t="shared" si="29"/>
        <v>Metalab</v>
      </c>
      <c r="H200" s="19" t="s">
        <v>1859</v>
      </c>
      <c r="I200" s="51" t="str">
        <f t="shared" si="30"/>
        <v>Western felszerelés</v>
      </c>
      <c r="J200" s="19" t="s">
        <v>3008</v>
      </c>
      <c r="K200" s="51" t="str">
        <f t="shared" si="31"/>
        <v>Western lovasruházat</v>
      </c>
      <c r="L200" s="19" t="s">
        <v>2532</v>
      </c>
      <c r="M200" s="51" t="str">
        <f t="shared" si="26"/>
        <v>Western sarkantyú, sarkantyúszíj</v>
      </c>
      <c r="N200" s="65" t="s">
        <v>2620</v>
      </c>
      <c r="O200" s="44" t="str">
        <f t="shared" si="32"/>
        <v/>
      </c>
      <c r="P200" s="39"/>
      <c r="Q200" s="37"/>
      <c r="R200" s="19" t="s">
        <v>1594</v>
      </c>
      <c r="S200" s="19">
        <v>108.9</v>
      </c>
      <c r="T200" s="65" t="s">
        <v>1931</v>
      </c>
      <c r="U200" s="37">
        <v>0.4</v>
      </c>
      <c r="V200" s="41">
        <v>0</v>
      </c>
      <c r="W200" s="44" t="str">
        <f>IFERROR(
    IF(ISNUMBER(MATCH(TRIM(CLEAN(SUBSTITUTE(SUBSTITUTE(X200, CHAR(13), ""), CHAR(10), " "))), sizeList!A:A, 0)),
        INDEX(sizeList!B:B, MATCH(TRIM(CLEAN(SUBSTITUTE(SUBSTITUTE(X200, CHAR(13), ""), CHAR(10), " "))), sizeList!A:A, 0)),
        IF(ISNUMBER(MATCH(X200, sizeList!A:A, 0)),
            INDEX(sizeList!B:B, MATCH(X200, sizeList!A:A, 0)),
            IF(ISNUMBER(MATCH(TRIM(CLEAN(SUBSTITUTE(SUBSTITUTE(X200, CHAR(13), ""), CHAR(10), " "))), sizeList!B:B, 0)),
                INDEX(sizeList!B:B, MATCH(TRIM(CLEAN(SUBSTITUTE(SUBSTITUTE(X200, CHAR(13), ""), CHAR(10), " "))), sizeList!B:B, 0)),
                IF(ISNUMBER(MATCH(X200, sizeList!B:B, 0)),
                    INDEX(sizeList!B:B, MATCH(X200, sizeList!B:B, 0)),
                    "")
            )
        )
    ),
    ""
)</f>
        <v/>
      </c>
      <c r="Y200" s="87"/>
      <c r="Z200" s="44" t="str">
        <f t="shared" si="33"/>
        <v/>
      </c>
      <c r="AA200" s="44" t="str">
        <f>IFERROR(
    IF(ISNUMBER(MATCH(TRIM(CLEAN(SUBSTITUTE(SUBSTITUTE(Y200, CHAR(13), ""), CHAR(10), " "))), colorList!A:A, 0)),
        INDEX(colorList!B:B, MATCH(TRIM(CLEAN(SUBSTITUTE(SUBSTITUTE(Y200, CHAR(13), ""), CHAR(10), " "))), colorList!A:A, 0)),
        IF(ISNUMBER(MATCH(Y200, colorList!A:A, 0)),
            INDEX(colorList!B:B, MATCH(Y200, colorList!A:A, 0)),
            IF(ISNUMBER(MATCH(TRIM(CLEAN(SUBSTITUTE(SUBSTITUTE(Y200, CHAR(13), ""), CHAR(10), " "))), colorList!B:B, 0)),
                INDEX(colorList!B:B, MATCH(TRIM(CLEAN(SUBSTITUTE(SUBSTITUTE(Y200, CHAR(13), ""), CHAR(10), " "))), colorList!B:B, 0)),
                IF(ISNUMBER(MATCH(Y200, colorList!B:B, 0)),
                    INDEX(colorList!B:B, MATCH(Y200, colorList!B:B, 0)),
                    "")
            )
        )
    ),
    ""
)</f>
        <v/>
      </c>
      <c r="AB200" s="44" t="str">
        <f>IF(Y200="", "", IFERROR(VLOOKUP(Y200, colorList!A:B,2,FALSE),""))</f>
        <v/>
      </c>
      <c r="AC200" s="6"/>
    </row>
    <row r="201" spans="1:29" s="41" customFormat="1" ht="60" customHeight="1" x14ac:dyDescent="0.3">
      <c r="A201" s="19" t="s">
        <v>1596</v>
      </c>
      <c r="B201" s="19" t="s">
        <v>1596</v>
      </c>
      <c r="C201" s="44" t="str">
        <f t="shared" si="27"/>
        <v>Metalab western mintás férfi sarkantyú</v>
      </c>
      <c r="D201" s="6" t="s">
        <v>1886</v>
      </c>
      <c r="E201" s="44" t="str">
        <f t="shared" si="28"/>
        <v>FG REINING SPURS ENGRAVED TRIM WITH REINER MOTIF MEN</v>
      </c>
      <c r="F201" s="19" t="s">
        <v>1738</v>
      </c>
      <c r="G201" s="44" t="str">
        <f t="shared" si="29"/>
        <v>Metalab</v>
      </c>
      <c r="H201" s="19" t="s">
        <v>1859</v>
      </c>
      <c r="I201" s="51" t="str">
        <f t="shared" si="30"/>
        <v>Western felszerelés</v>
      </c>
      <c r="J201" s="19" t="s">
        <v>3008</v>
      </c>
      <c r="K201" s="51" t="str">
        <f t="shared" si="31"/>
        <v>Western lovasruházat</v>
      </c>
      <c r="L201" s="19" t="s">
        <v>2532</v>
      </c>
      <c r="M201" s="51" t="str">
        <f t="shared" si="26"/>
        <v>Western sarkantyú, sarkantyúszíj</v>
      </c>
      <c r="N201" s="65" t="s">
        <v>2620</v>
      </c>
      <c r="O201" s="44" t="str">
        <f t="shared" si="32"/>
        <v/>
      </c>
      <c r="P201" s="39"/>
      <c r="Q201" s="37"/>
      <c r="R201" s="19" t="s">
        <v>1596</v>
      </c>
      <c r="S201" s="19">
        <v>108.9</v>
      </c>
      <c r="T201" s="65" t="s">
        <v>1931</v>
      </c>
      <c r="U201" s="37">
        <v>0.4</v>
      </c>
      <c r="V201" s="41">
        <v>0</v>
      </c>
      <c r="W201" s="44" t="str">
        <f>IFERROR(
    IF(ISNUMBER(MATCH(TRIM(CLEAN(SUBSTITUTE(SUBSTITUTE(X201, CHAR(13), ""), CHAR(10), " "))), sizeList!A:A, 0)),
        INDEX(sizeList!B:B, MATCH(TRIM(CLEAN(SUBSTITUTE(SUBSTITUTE(X201, CHAR(13), ""), CHAR(10), " "))), sizeList!A:A, 0)),
        IF(ISNUMBER(MATCH(X201, sizeList!A:A, 0)),
            INDEX(sizeList!B:B, MATCH(X201, sizeList!A:A, 0)),
            IF(ISNUMBER(MATCH(TRIM(CLEAN(SUBSTITUTE(SUBSTITUTE(X201, CHAR(13), ""), CHAR(10), " "))), sizeList!B:B, 0)),
                INDEX(sizeList!B:B, MATCH(TRIM(CLEAN(SUBSTITUTE(SUBSTITUTE(X201, CHAR(13), ""), CHAR(10), " "))), sizeList!B:B, 0)),
                IF(ISNUMBER(MATCH(X201, sizeList!B:B, 0)),
                    INDEX(sizeList!B:B, MATCH(X201, sizeList!B:B, 0)),
                    "")
            )
        )
    ),
    ""
)</f>
        <v/>
      </c>
      <c r="X201" s="6"/>
      <c r="Y201" s="87"/>
      <c r="Z201" s="44" t="str">
        <f t="shared" si="33"/>
        <v/>
      </c>
      <c r="AA201" s="44" t="str">
        <f>IFERROR(
    IF(ISNUMBER(MATCH(TRIM(CLEAN(SUBSTITUTE(SUBSTITUTE(Y201, CHAR(13), ""), CHAR(10), " "))), colorList!A:A, 0)),
        INDEX(colorList!B:B, MATCH(TRIM(CLEAN(SUBSTITUTE(SUBSTITUTE(Y201, CHAR(13), ""), CHAR(10), " "))), colorList!A:A, 0)),
        IF(ISNUMBER(MATCH(Y201, colorList!A:A, 0)),
            INDEX(colorList!B:B, MATCH(Y201, colorList!A:A, 0)),
            IF(ISNUMBER(MATCH(TRIM(CLEAN(SUBSTITUTE(SUBSTITUTE(Y201, CHAR(13), ""), CHAR(10), " "))), colorList!B:B, 0)),
                INDEX(colorList!B:B, MATCH(TRIM(CLEAN(SUBSTITUTE(SUBSTITUTE(Y201, CHAR(13), ""), CHAR(10), " "))), colorList!B:B, 0)),
                IF(ISNUMBER(MATCH(Y201, colorList!B:B, 0)),
                    INDEX(colorList!B:B, MATCH(Y201, colorList!B:B, 0)),
                    "")
            )
        )
    ),
    ""
)</f>
        <v/>
      </c>
      <c r="AB201" s="44" t="str">
        <f>IF(Y201="", "", IFERROR(VLOOKUP(Y201, colorList!A:B,2,FALSE),""))</f>
        <v/>
      </c>
    </row>
    <row r="202" spans="1:29" s="41" customFormat="1" ht="60" customHeight="1" x14ac:dyDescent="0.3">
      <c r="A202" s="75" t="s">
        <v>1672</v>
      </c>
      <c r="B202" s="6" t="s">
        <v>1672</v>
      </c>
      <c r="C202" s="59" t="str">
        <f t="shared" si="27"/>
        <v>Metalab western Reining show női sarkantyú</v>
      </c>
      <c r="D202" s="6" t="s">
        <v>2616</v>
      </c>
      <c r="E202" s="59" t="str">
        <f t="shared" si="28"/>
        <v>FG REINING SHOW SPURS ENGRAVED TRIM WOMEN</v>
      </c>
      <c r="F202" s="57" t="s">
        <v>1814</v>
      </c>
      <c r="G202" s="44" t="str">
        <f t="shared" si="29"/>
        <v>Metalab</v>
      </c>
      <c r="H202" s="57" t="s">
        <v>1859</v>
      </c>
      <c r="I202" s="62" t="str">
        <f t="shared" si="30"/>
        <v>Western felszerelés</v>
      </c>
      <c r="J202" s="19" t="s">
        <v>3008</v>
      </c>
      <c r="K202" s="51" t="str">
        <f t="shared" si="31"/>
        <v>Western lovasruházat</v>
      </c>
      <c r="L202" s="66" t="s">
        <v>2532</v>
      </c>
      <c r="M202" s="51" t="str">
        <f t="shared" si="26"/>
        <v>Western sarkantyú, sarkantyúszíj</v>
      </c>
      <c r="N202" s="36" t="s">
        <v>2620</v>
      </c>
      <c r="O202" s="44" t="str">
        <f t="shared" si="32"/>
        <v/>
      </c>
      <c r="P202" s="39"/>
      <c r="Q202" s="40"/>
      <c r="R202" s="66" t="s">
        <v>1672</v>
      </c>
      <c r="S202" s="57">
        <v>155</v>
      </c>
      <c r="T202" s="65" t="s">
        <v>1931</v>
      </c>
      <c r="U202" s="40"/>
      <c r="V202" s="41">
        <v>0</v>
      </c>
      <c r="W202" s="44" t="str">
        <f>IFERROR(
    IF(ISNUMBER(MATCH(TRIM(CLEAN(SUBSTITUTE(SUBSTITUTE(X202, CHAR(13), ""), CHAR(10), " "))), sizeList!A:A, 0)),
        INDEX(sizeList!B:B, MATCH(TRIM(CLEAN(SUBSTITUTE(SUBSTITUTE(X202, CHAR(13), ""), CHAR(10), " "))), sizeList!A:A, 0)),
        IF(ISNUMBER(MATCH(X202, sizeList!A:A, 0)),
            INDEX(sizeList!B:B, MATCH(X202, sizeList!A:A, 0)),
            IF(ISNUMBER(MATCH(TRIM(CLEAN(SUBSTITUTE(SUBSTITUTE(X202, CHAR(13), ""), CHAR(10), " "))), sizeList!B:B, 0)),
                INDEX(sizeList!B:B, MATCH(TRIM(CLEAN(SUBSTITUTE(SUBSTITUTE(X202, CHAR(13), ""), CHAR(10), " "))), sizeList!B:B, 0)),
                IF(ISNUMBER(MATCH(X202, sizeList!B:B, 0)),
                    INDEX(sizeList!B:B, MATCH(X202, sizeList!B:B, 0)),
                    "")
            )
        )
    ),
    ""
)</f>
        <v/>
      </c>
      <c r="X202" s="6"/>
      <c r="Y202" s="87"/>
      <c r="Z202" s="44" t="str">
        <f t="shared" si="33"/>
        <v/>
      </c>
      <c r="AA202" s="44" t="str">
        <f>IFERROR(
    IF(ISNUMBER(MATCH(TRIM(CLEAN(SUBSTITUTE(SUBSTITUTE(Y202, CHAR(13), ""), CHAR(10), " "))), colorList!A:A, 0)),
        INDEX(colorList!B:B, MATCH(TRIM(CLEAN(SUBSTITUTE(SUBSTITUTE(Y202, CHAR(13), ""), CHAR(10), " "))), colorList!A:A, 0)),
        IF(ISNUMBER(MATCH(Y202, colorList!A:A, 0)),
            INDEX(colorList!B:B, MATCH(Y202, colorList!A:A, 0)),
            IF(ISNUMBER(MATCH(TRIM(CLEAN(SUBSTITUTE(SUBSTITUTE(Y202, CHAR(13), ""), CHAR(10), " "))), colorList!B:B, 0)),
                INDEX(colorList!B:B, MATCH(TRIM(CLEAN(SUBSTITUTE(SUBSTITUTE(Y202, CHAR(13), ""), CHAR(10), " "))), colorList!B:B, 0)),
                IF(ISNUMBER(MATCH(Y202, colorList!B:B, 0)),
                    INDEX(colorList!B:B, MATCH(Y202, colorList!B:B, 0)),
                    "")
            )
        )
    ),
    ""
)</f>
        <v/>
      </c>
      <c r="AB202" s="44" t="str">
        <f>IF(Y202="", "", IFERROR(VLOOKUP(Y202, colorList!A:B,2,FALSE),""))</f>
        <v/>
      </c>
    </row>
    <row r="203" spans="1:29" s="41" customFormat="1" ht="60" customHeight="1" x14ac:dyDescent="0.3">
      <c r="A203" s="19" t="s">
        <v>1595</v>
      </c>
      <c r="B203" s="19" t="s">
        <v>1595</v>
      </c>
      <c r="C203" s="44" t="str">
        <f t="shared" si="27"/>
        <v>Metalab western Reining show férfi sarkantyú</v>
      </c>
      <c r="D203" s="6" t="s">
        <v>1885</v>
      </c>
      <c r="E203" s="44" t="str">
        <f t="shared" si="28"/>
        <v>FG REINING SHOW SPURS ENGRAVED TRIM MEN</v>
      </c>
      <c r="F203" s="19" t="s">
        <v>1737</v>
      </c>
      <c r="G203" s="44" t="str">
        <f t="shared" si="29"/>
        <v>Metalab</v>
      </c>
      <c r="H203" s="19" t="s">
        <v>1859</v>
      </c>
      <c r="I203" s="51" t="str">
        <f t="shared" si="30"/>
        <v>Western felszerelés</v>
      </c>
      <c r="J203" s="19" t="s">
        <v>3008</v>
      </c>
      <c r="K203" s="51" t="str">
        <f t="shared" si="31"/>
        <v>Western lovasruházat</v>
      </c>
      <c r="L203" s="19" t="s">
        <v>2532</v>
      </c>
      <c r="M203" s="51" t="str">
        <f t="shared" si="26"/>
        <v>Western sarkantyú, sarkantyúszíj</v>
      </c>
      <c r="N203" s="65" t="s">
        <v>2620</v>
      </c>
      <c r="O203" s="44" t="str">
        <f t="shared" si="32"/>
        <v/>
      </c>
      <c r="P203" s="39"/>
      <c r="Q203" s="37"/>
      <c r="R203" s="19" t="s">
        <v>1595</v>
      </c>
      <c r="S203" s="19">
        <v>167</v>
      </c>
      <c r="T203" s="65" t="s">
        <v>1931</v>
      </c>
      <c r="U203" s="37">
        <v>0.4</v>
      </c>
      <c r="V203" s="41">
        <v>0</v>
      </c>
      <c r="W203" s="44" t="str">
        <f>IFERROR(
    IF(ISNUMBER(MATCH(TRIM(CLEAN(SUBSTITUTE(SUBSTITUTE(X203, CHAR(13), ""), CHAR(10), " "))), sizeList!A:A, 0)),
        INDEX(sizeList!B:B, MATCH(TRIM(CLEAN(SUBSTITUTE(SUBSTITUTE(X203, CHAR(13), ""), CHAR(10), " "))), sizeList!A:A, 0)),
        IF(ISNUMBER(MATCH(X203, sizeList!A:A, 0)),
            INDEX(sizeList!B:B, MATCH(X203, sizeList!A:A, 0)),
            IF(ISNUMBER(MATCH(TRIM(CLEAN(SUBSTITUTE(SUBSTITUTE(X203, CHAR(13), ""), CHAR(10), " "))), sizeList!B:B, 0)),
                INDEX(sizeList!B:B, MATCH(TRIM(CLEAN(SUBSTITUTE(SUBSTITUTE(X203, CHAR(13), ""), CHAR(10), " "))), sizeList!B:B, 0)),
                IF(ISNUMBER(MATCH(X203, sizeList!B:B, 0)),
                    INDEX(sizeList!B:B, MATCH(X203, sizeList!B:B, 0)),
                    "")
            )
        )
    ),
    ""
)</f>
        <v/>
      </c>
      <c r="X203" s="6"/>
      <c r="Y203" s="87"/>
      <c r="Z203" s="44" t="str">
        <f t="shared" si="33"/>
        <v/>
      </c>
      <c r="AA203" s="44" t="str">
        <f>IFERROR(
    IF(ISNUMBER(MATCH(TRIM(CLEAN(SUBSTITUTE(SUBSTITUTE(Y203, CHAR(13), ""), CHAR(10), " "))), colorList!A:A, 0)),
        INDEX(colorList!B:B, MATCH(TRIM(CLEAN(SUBSTITUTE(SUBSTITUTE(Y203, CHAR(13), ""), CHAR(10), " "))), colorList!A:A, 0)),
        IF(ISNUMBER(MATCH(Y203, colorList!A:A, 0)),
            INDEX(colorList!B:B, MATCH(Y203, colorList!A:A, 0)),
            IF(ISNUMBER(MATCH(TRIM(CLEAN(SUBSTITUTE(SUBSTITUTE(Y203, CHAR(13), ""), CHAR(10), " "))), colorList!B:B, 0)),
                INDEX(colorList!B:B, MATCH(TRIM(CLEAN(SUBSTITUTE(SUBSTITUTE(Y203, CHAR(13), ""), CHAR(10), " "))), colorList!B:B, 0)),
                IF(ISNUMBER(MATCH(Y203, colorList!B:B, 0)),
                    INDEX(colorList!B:B, MATCH(Y203, colorList!B:B, 0)),
                    "")
            )
        )
    ),
    ""
)</f>
        <v/>
      </c>
      <c r="AB203" s="44" t="str">
        <f>IF(Y203="", "", IFERROR(VLOOKUP(Y203, colorList!A:B,2,FALSE),""))</f>
        <v/>
      </c>
    </row>
    <row r="204" spans="1:29" s="41" customFormat="1" ht="60" customHeight="1" x14ac:dyDescent="0.3">
      <c r="A204" s="19" t="s">
        <v>1599</v>
      </c>
      <c r="B204" s="19" t="s">
        <v>1599</v>
      </c>
      <c r="C204" s="44" t="str">
        <f t="shared" si="27"/>
        <v>Pools's western rozsdamentes sarkantyú unisex</v>
      </c>
      <c r="D204" s="6" t="s">
        <v>1889</v>
      </c>
      <c r="E204" s="44" t="str">
        <f t="shared" si="28"/>
        <v>WESTERN SPURS 2802ABRGT</v>
      </c>
      <c r="F204" s="19" t="s">
        <v>1741</v>
      </c>
      <c r="G204" s="44" t="str">
        <f t="shared" si="29"/>
        <v>Pool's</v>
      </c>
      <c r="H204" s="19" t="s">
        <v>1856</v>
      </c>
      <c r="I204" s="51" t="str">
        <f t="shared" si="30"/>
        <v>Western felszerelés</v>
      </c>
      <c r="J204" s="19" t="s">
        <v>3008</v>
      </c>
      <c r="K204" s="51" t="str">
        <f t="shared" si="31"/>
        <v>Western lovasruházat</v>
      </c>
      <c r="L204" s="19" t="s">
        <v>2532</v>
      </c>
      <c r="M204" s="51" t="str">
        <f t="shared" si="26"/>
        <v>Western sarkantyú, sarkantyúszíj</v>
      </c>
      <c r="N204" s="39" t="s">
        <v>2620</v>
      </c>
      <c r="O204" s="44" t="str">
        <f t="shared" si="32"/>
        <v/>
      </c>
      <c r="P204" s="39"/>
      <c r="Q204" s="37"/>
      <c r="R204" s="19" t="s">
        <v>1599</v>
      </c>
      <c r="S204" s="19">
        <v>68</v>
      </c>
      <c r="T204" s="65" t="s">
        <v>1931</v>
      </c>
      <c r="U204" s="37">
        <v>0.4</v>
      </c>
      <c r="V204" s="41">
        <v>0</v>
      </c>
      <c r="W204" s="44" t="str">
        <f>IFERROR(
    IF(ISNUMBER(MATCH(TRIM(CLEAN(SUBSTITUTE(SUBSTITUTE(X204, CHAR(13), ""), CHAR(10), " "))), sizeList!A:A, 0)),
        INDEX(sizeList!B:B, MATCH(TRIM(CLEAN(SUBSTITUTE(SUBSTITUTE(X204, CHAR(13), ""), CHAR(10), " "))), sizeList!A:A, 0)),
        IF(ISNUMBER(MATCH(X204, sizeList!A:A, 0)),
            INDEX(sizeList!B:B, MATCH(X204, sizeList!A:A, 0)),
            IF(ISNUMBER(MATCH(TRIM(CLEAN(SUBSTITUTE(SUBSTITUTE(X204, CHAR(13), ""), CHAR(10), " "))), sizeList!B:B, 0)),
                INDEX(sizeList!B:B, MATCH(TRIM(CLEAN(SUBSTITUTE(SUBSTITUTE(X204, CHAR(13), ""), CHAR(10), " "))), sizeList!B:B, 0)),
                IF(ISNUMBER(MATCH(X204, sizeList!B:B, 0)),
                    INDEX(sizeList!B:B, MATCH(X204, sizeList!B:B, 0)),
                    "")
            )
        )
    ),
    ""
)</f>
        <v/>
      </c>
      <c r="X204" s="6"/>
      <c r="Y204" s="87"/>
      <c r="Z204" s="44" t="str">
        <f t="shared" si="33"/>
        <v/>
      </c>
      <c r="AA204" s="44" t="str">
        <f>IFERROR(
    IF(ISNUMBER(MATCH(TRIM(CLEAN(SUBSTITUTE(SUBSTITUTE(Y204, CHAR(13), ""), CHAR(10), " "))), colorList!A:A, 0)),
        INDEX(colorList!B:B, MATCH(TRIM(CLEAN(SUBSTITUTE(SUBSTITUTE(Y204, CHAR(13), ""), CHAR(10), " "))), colorList!A:A, 0)),
        IF(ISNUMBER(MATCH(Y204, colorList!A:A, 0)),
            INDEX(colorList!B:B, MATCH(Y204, colorList!A:A, 0)),
            IF(ISNUMBER(MATCH(TRIM(CLEAN(SUBSTITUTE(SUBSTITUTE(Y204, CHAR(13), ""), CHAR(10), " "))), colorList!B:B, 0)),
                INDEX(colorList!B:B, MATCH(TRIM(CLEAN(SUBSTITUTE(SUBSTITUTE(Y204, CHAR(13), ""), CHAR(10), " "))), colorList!B:B, 0)),
                IF(ISNUMBER(MATCH(Y204, colorList!B:B, 0)),
                    INDEX(colorList!B:B, MATCH(Y204, colorList!B:B, 0)),
                    "")
            )
        )
    ),
    ""
)</f>
        <v/>
      </c>
      <c r="AB204" s="44" t="str">
        <f>IF(Y204="", "", IFERROR(VLOOKUP(Y204, colorList!A:B,2,FALSE),""))</f>
        <v/>
      </c>
    </row>
    <row r="205" spans="1:29" s="41" customFormat="1" ht="60" customHeight="1" x14ac:dyDescent="0.3">
      <c r="A205" s="78" t="s">
        <v>1601</v>
      </c>
      <c r="B205" s="19" t="s">
        <v>2791</v>
      </c>
      <c r="C205" s="44" t="str">
        <f t="shared" si="27"/>
        <v>Pool's sarkantyúszíj</v>
      </c>
      <c r="D205" s="6" t="s">
        <v>1891</v>
      </c>
      <c r="E205" s="44" t="str">
        <f t="shared" si="28"/>
        <v>POOL'S SPURS STRAPS W/BARBWIRE TRIM</v>
      </c>
      <c r="F205" s="19" t="s">
        <v>1743</v>
      </c>
      <c r="G205" s="44" t="str">
        <f t="shared" si="29"/>
        <v>Pool's</v>
      </c>
      <c r="H205" s="19" t="s">
        <v>1856</v>
      </c>
      <c r="I205" s="51" t="str">
        <f t="shared" si="30"/>
        <v>Western felszerelés</v>
      </c>
      <c r="J205" s="19" t="s">
        <v>3008</v>
      </c>
      <c r="K205" s="51" t="str">
        <f t="shared" si="31"/>
        <v>Western lovasruházat</v>
      </c>
      <c r="L205" s="19" t="s">
        <v>2532</v>
      </c>
      <c r="M205" s="51" t="str">
        <f t="shared" si="26"/>
        <v>Western sarkantyú, sarkantyúszíj</v>
      </c>
      <c r="N205" s="39" t="s">
        <v>2620</v>
      </c>
      <c r="O205" s="44" t="str">
        <f t="shared" si="32"/>
        <v/>
      </c>
      <c r="P205" s="39"/>
      <c r="Q205" s="37"/>
      <c r="R205" s="19" t="s">
        <v>2107</v>
      </c>
      <c r="S205" s="19">
        <v>28.5</v>
      </c>
      <c r="T205" s="65" t="s">
        <v>1931</v>
      </c>
      <c r="U205" s="37">
        <v>0.2</v>
      </c>
      <c r="V205" s="41">
        <v>0</v>
      </c>
      <c r="W205" s="44" t="str">
        <f>IFERROR(
    IF(ISNUMBER(MATCH(TRIM(CLEAN(SUBSTITUTE(SUBSTITUTE(X205, CHAR(13), ""), CHAR(10), " "))), sizeList!A:A, 0)),
        INDEX(sizeList!B:B, MATCH(TRIM(CLEAN(SUBSTITUTE(SUBSTITUTE(X205, CHAR(13), ""), CHAR(10), " "))), sizeList!A:A, 0)),
        IF(ISNUMBER(MATCH(X205, sizeList!A:A, 0)),
            INDEX(sizeList!B:B, MATCH(X205, sizeList!A:A, 0)),
            IF(ISNUMBER(MATCH(TRIM(CLEAN(SUBSTITUTE(SUBSTITUTE(X205, CHAR(13), ""), CHAR(10), " "))), sizeList!B:B, 0)),
                INDEX(sizeList!B:B, MATCH(TRIM(CLEAN(SUBSTITUTE(SUBSTITUTE(X205, CHAR(13), ""), CHAR(10), " "))), sizeList!B:B, 0)),
                IF(ISNUMBER(MATCH(X205, sizeList!B:B, 0)),
                    INDEX(sizeList!B:B, MATCH(X205, sizeList!B:B, 0)),
                    "")
            )
        )
    ),
    ""
)</f>
        <v/>
      </c>
      <c r="X205" s="6"/>
      <c r="Y205" s="64" t="s">
        <v>20</v>
      </c>
      <c r="Z205" s="44" t="str">
        <f t="shared" si="33"/>
        <v>BLACK</v>
      </c>
      <c r="AA205" s="44" t="str">
        <f>IFERROR(
    IF(ISNUMBER(MATCH(TRIM(CLEAN(SUBSTITUTE(SUBSTITUTE(Y205, CHAR(13), ""), CHAR(10), " "))), colorList!A:A, 0)),
        INDEX(colorList!B:B, MATCH(TRIM(CLEAN(SUBSTITUTE(SUBSTITUTE(Y205, CHAR(13), ""), CHAR(10), " "))), colorList!A:A, 0)),
        IF(ISNUMBER(MATCH(Y205, colorList!A:A, 0)),
            INDEX(colorList!B:B, MATCH(Y205, colorList!A:A, 0)),
            IF(ISNUMBER(MATCH(TRIM(CLEAN(SUBSTITUTE(SUBSTITUTE(Y205, CHAR(13), ""), CHAR(10), " "))), colorList!B:B, 0)),
                INDEX(colorList!B:B, MATCH(TRIM(CLEAN(SUBSTITUTE(SUBSTITUTE(Y205, CHAR(13), ""), CHAR(10), " "))), colorList!B:B, 0)),
                IF(ISNUMBER(MATCH(Y205, colorList!B:B, 0)),
                    INDEX(colorList!B:B, MATCH(Y205, colorList!B:B, 0)),
                    "")
            )
        )
    ),
    ""
)</f>
        <v>fekete</v>
      </c>
      <c r="AB205" s="44" t="str">
        <f>IF(Y205="", "", IFERROR(VLOOKUP(Y205, colorList!A:B,2,FALSE),""))</f>
        <v>fekete</v>
      </c>
    </row>
    <row r="206" spans="1:29" s="41" customFormat="1" ht="60" customHeight="1" x14ac:dyDescent="0.3">
      <c r="A206" s="78" t="s">
        <v>1601</v>
      </c>
      <c r="B206" s="19" t="s">
        <v>2791</v>
      </c>
      <c r="C206" s="44" t="str">
        <f t="shared" si="27"/>
        <v>Pool's sarkantyúszíj</v>
      </c>
      <c r="D206" s="6" t="s">
        <v>1891</v>
      </c>
      <c r="E206" s="44" t="str">
        <f t="shared" si="28"/>
        <v>POOL'S SPURS STRAPS W/BARBWIRE TRIM</v>
      </c>
      <c r="F206" s="19" t="s">
        <v>1743</v>
      </c>
      <c r="G206" s="44" t="str">
        <f t="shared" si="29"/>
        <v>Pool's</v>
      </c>
      <c r="H206" s="19" t="s">
        <v>1856</v>
      </c>
      <c r="I206" s="51" t="str">
        <f t="shared" si="30"/>
        <v>Western felszerelés</v>
      </c>
      <c r="J206" s="19" t="s">
        <v>3008</v>
      </c>
      <c r="K206" s="51" t="str">
        <f t="shared" si="31"/>
        <v>Western lovasruházat</v>
      </c>
      <c r="L206" s="19" t="s">
        <v>2532</v>
      </c>
      <c r="M206" s="51" t="str">
        <f t="shared" si="26"/>
        <v>Western sarkantyú, sarkantyúszíj</v>
      </c>
      <c r="N206" s="39" t="s">
        <v>2620</v>
      </c>
      <c r="O206" s="44" t="str">
        <f t="shared" si="32"/>
        <v/>
      </c>
      <c r="P206" s="39"/>
      <c r="Q206" s="37"/>
      <c r="R206" s="19" t="s">
        <v>2108</v>
      </c>
      <c r="S206" s="19">
        <v>28.5</v>
      </c>
      <c r="T206" s="65" t="s">
        <v>1931</v>
      </c>
      <c r="U206" s="37">
        <v>0.2</v>
      </c>
      <c r="V206" s="41">
        <v>0</v>
      </c>
      <c r="W206" s="44" t="str">
        <f>IFERROR(
    IF(ISNUMBER(MATCH(TRIM(CLEAN(SUBSTITUTE(SUBSTITUTE(X206, CHAR(13), ""), CHAR(10), " "))), sizeList!A:A, 0)),
        INDEX(sizeList!B:B, MATCH(TRIM(CLEAN(SUBSTITUTE(SUBSTITUTE(X206, CHAR(13), ""), CHAR(10), " "))), sizeList!A:A, 0)),
        IF(ISNUMBER(MATCH(X206, sizeList!A:A, 0)),
            INDEX(sizeList!B:B, MATCH(X206, sizeList!A:A, 0)),
            IF(ISNUMBER(MATCH(TRIM(CLEAN(SUBSTITUTE(SUBSTITUTE(X206, CHAR(13), ""), CHAR(10), " "))), sizeList!B:B, 0)),
                INDEX(sizeList!B:B, MATCH(TRIM(CLEAN(SUBSTITUTE(SUBSTITUTE(X206, CHAR(13), ""), CHAR(10), " "))), sizeList!B:B, 0)),
                IF(ISNUMBER(MATCH(X206, sizeList!B:B, 0)),
                    INDEX(sizeList!B:B, MATCH(X206, sizeList!B:B, 0)),
                    "")
            )
        )
    ),
    ""
)</f>
        <v/>
      </c>
      <c r="X206" s="6"/>
      <c r="Y206" s="64" t="s">
        <v>619</v>
      </c>
      <c r="Z206" s="44" t="str">
        <f t="shared" si="33"/>
        <v>BROWN</v>
      </c>
      <c r="AA206" s="44" t="str">
        <f>IFERROR(
    IF(ISNUMBER(MATCH(TRIM(CLEAN(SUBSTITUTE(SUBSTITUTE(Y206, CHAR(13), ""), CHAR(10), " "))), colorList!A:A, 0)),
        INDEX(colorList!B:B, MATCH(TRIM(CLEAN(SUBSTITUTE(SUBSTITUTE(Y206, CHAR(13), ""), CHAR(10), " "))), colorList!A:A, 0)),
        IF(ISNUMBER(MATCH(Y206, colorList!A:A, 0)),
            INDEX(colorList!B:B, MATCH(Y206, colorList!A:A, 0)),
            IF(ISNUMBER(MATCH(TRIM(CLEAN(SUBSTITUTE(SUBSTITUTE(Y206, CHAR(13), ""), CHAR(10), " "))), colorList!B:B, 0)),
                INDEX(colorList!B:B, MATCH(TRIM(CLEAN(SUBSTITUTE(SUBSTITUTE(Y206, CHAR(13), ""), CHAR(10), " "))), colorList!B:B, 0)),
                IF(ISNUMBER(MATCH(Y206, colorList!B:B, 0)),
                    INDEX(colorList!B:B, MATCH(Y206, colorList!B:B, 0)),
                    "")
            )
        )
    ),
    ""
)</f>
        <v>barna</v>
      </c>
      <c r="AB206" s="44" t="str">
        <f>IF(Y206="", "", IFERROR(VLOOKUP(Y206, colorList!A:B,2,FALSE),""))</f>
        <v>barna</v>
      </c>
    </row>
    <row r="207" spans="1:29" s="41" customFormat="1" ht="60" customHeight="1" x14ac:dyDescent="0.3">
      <c r="A207" s="78" t="s">
        <v>1601</v>
      </c>
      <c r="B207" s="19" t="s">
        <v>2791</v>
      </c>
      <c r="C207" s="44" t="str">
        <f t="shared" si="27"/>
        <v>Pool's sarkantyúszíj</v>
      </c>
      <c r="D207" s="6" t="s">
        <v>1891</v>
      </c>
      <c r="E207" s="44" t="str">
        <f t="shared" si="28"/>
        <v>POOL'S SPURS STRAPS W/BARBWIRE TRIM</v>
      </c>
      <c r="F207" s="19" t="s">
        <v>1743</v>
      </c>
      <c r="G207" s="44" t="str">
        <f t="shared" si="29"/>
        <v>Pool's</v>
      </c>
      <c r="H207" s="19" t="s">
        <v>1856</v>
      </c>
      <c r="I207" s="51" t="str">
        <f t="shared" si="30"/>
        <v>Western felszerelés</v>
      </c>
      <c r="J207" s="19" t="s">
        <v>3008</v>
      </c>
      <c r="K207" s="51" t="str">
        <f t="shared" si="31"/>
        <v>Western lovasruházat</v>
      </c>
      <c r="L207" s="19" t="s">
        <v>2532</v>
      </c>
      <c r="M207" s="51" t="str">
        <f t="shared" si="26"/>
        <v>Western sarkantyú, sarkantyúszíj</v>
      </c>
      <c r="N207" s="39" t="s">
        <v>2620</v>
      </c>
      <c r="O207" s="44" t="str">
        <f t="shared" si="32"/>
        <v/>
      </c>
      <c r="P207" s="39"/>
      <c r="Q207" s="37"/>
      <c r="R207" s="19" t="s">
        <v>2109</v>
      </c>
      <c r="S207" s="19">
        <v>28.5</v>
      </c>
      <c r="T207" s="65" t="s">
        <v>1931</v>
      </c>
      <c r="U207" s="37">
        <v>0.2</v>
      </c>
      <c r="V207" s="41">
        <v>0</v>
      </c>
      <c r="W207" s="44" t="str">
        <f>IFERROR(
    IF(ISNUMBER(MATCH(TRIM(CLEAN(SUBSTITUTE(SUBSTITUTE(X207, CHAR(13), ""), CHAR(10), " "))), sizeList!A:A, 0)),
        INDEX(sizeList!B:B, MATCH(TRIM(CLEAN(SUBSTITUTE(SUBSTITUTE(X207, CHAR(13), ""), CHAR(10), " "))), sizeList!A:A, 0)),
        IF(ISNUMBER(MATCH(X207, sizeList!A:A, 0)),
            INDEX(sizeList!B:B, MATCH(X207, sizeList!A:A, 0)),
            IF(ISNUMBER(MATCH(TRIM(CLEAN(SUBSTITUTE(SUBSTITUTE(X207, CHAR(13), ""), CHAR(10), " "))), sizeList!B:B, 0)),
                INDEX(sizeList!B:B, MATCH(TRIM(CLEAN(SUBSTITUTE(SUBSTITUTE(X207, CHAR(13), ""), CHAR(10), " "))), sizeList!B:B, 0)),
                IF(ISNUMBER(MATCH(X207, sizeList!B:B, 0)),
                    INDEX(sizeList!B:B, MATCH(X207, sizeList!B:B, 0)),
                    "")
            )
        )
    ),
    ""
)</f>
        <v/>
      </c>
      <c r="X207" s="6"/>
      <c r="Y207" s="19" t="s">
        <v>670</v>
      </c>
      <c r="Z207" s="44" t="str">
        <f t="shared" si="33"/>
        <v>NATURAL</v>
      </c>
      <c r="AA207" s="44" t="str">
        <f>IFERROR(
    IF(ISNUMBER(MATCH(TRIM(CLEAN(SUBSTITUTE(SUBSTITUTE(Y207, CHAR(13), ""), CHAR(10), " "))), colorList!A:A, 0)),
        INDEX(colorList!B:B, MATCH(TRIM(CLEAN(SUBSTITUTE(SUBSTITUTE(Y207, CHAR(13), ""), CHAR(10), " "))), colorList!A:A, 0)),
        IF(ISNUMBER(MATCH(Y207, colorList!A:A, 0)),
            INDEX(colorList!B:B, MATCH(Y207, colorList!A:A, 0)),
            IF(ISNUMBER(MATCH(TRIM(CLEAN(SUBSTITUTE(SUBSTITUTE(Y207, CHAR(13), ""), CHAR(10), " "))), colorList!B:B, 0)),
                INDEX(colorList!B:B, MATCH(TRIM(CLEAN(SUBSTITUTE(SUBSTITUTE(Y207, CHAR(13), ""), CHAR(10), " "))), colorList!B:B, 0)),
                IF(ISNUMBER(MATCH(Y207, colorList!B:B, 0)),
                    INDEX(colorList!B:B, MATCH(Y207, colorList!B:B, 0)),
                    "")
            )
        )
    ),
    ""
)</f>
        <v>natúr</v>
      </c>
      <c r="AB207" s="44" t="str">
        <f>IF(Y207="", "", IFERROR(VLOOKUP(Y207, colorList!A:B,2,FALSE),""))</f>
        <v>natúr</v>
      </c>
    </row>
    <row r="208" spans="1:29" s="41" customFormat="1" ht="60" customHeight="1" x14ac:dyDescent="0.3">
      <c r="A208" s="19" t="s">
        <v>1600</v>
      </c>
      <c r="B208" s="19" t="s">
        <v>1600</v>
      </c>
      <c r="C208" s="44" t="str">
        <f t="shared" si="27"/>
        <v>Lakota western sarkantyú unisex</v>
      </c>
      <c r="D208" s="6" t="s">
        <v>1890</v>
      </c>
      <c r="E208" s="44" t="str">
        <f t="shared" si="28"/>
        <v>SS SPURS W/BRASS TRIMS</v>
      </c>
      <c r="F208" s="19" t="s">
        <v>1742</v>
      </c>
      <c r="G208" s="44" t="str">
        <f t="shared" si="29"/>
        <v>Lakota</v>
      </c>
      <c r="H208" s="19" t="s">
        <v>1857</v>
      </c>
      <c r="I208" s="51" t="str">
        <f t="shared" si="30"/>
        <v>Western felszerelés</v>
      </c>
      <c r="J208" s="19" t="s">
        <v>3008</v>
      </c>
      <c r="K208" s="51" t="str">
        <f t="shared" si="31"/>
        <v>Western lovasruházat</v>
      </c>
      <c r="L208" s="19" t="s">
        <v>2532</v>
      </c>
      <c r="M208" s="51" t="str">
        <f t="shared" si="26"/>
        <v>Western sarkantyú, sarkantyúszíj</v>
      </c>
      <c r="N208" s="39" t="s">
        <v>2620</v>
      </c>
      <c r="O208" s="44" t="str">
        <f t="shared" si="32"/>
        <v/>
      </c>
      <c r="P208" s="39"/>
      <c r="Q208" s="37"/>
      <c r="R208" s="19" t="s">
        <v>1600</v>
      </c>
      <c r="S208" s="19">
        <v>57</v>
      </c>
      <c r="T208" s="65" t="s">
        <v>1931</v>
      </c>
      <c r="U208" s="37">
        <v>0.4</v>
      </c>
      <c r="V208" s="41">
        <v>0</v>
      </c>
      <c r="W208" s="44" t="str">
        <f>IFERROR(
    IF(ISNUMBER(MATCH(TRIM(CLEAN(SUBSTITUTE(SUBSTITUTE(X208, CHAR(13), ""), CHAR(10), " "))), sizeList!A:A, 0)),
        INDEX(sizeList!B:B, MATCH(TRIM(CLEAN(SUBSTITUTE(SUBSTITUTE(X208, CHAR(13), ""), CHAR(10), " "))), sizeList!A:A, 0)),
        IF(ISNUMBER(MATCH(X208, sizeList!A:A, 0)),
            INDEX(sizeList!B:B, MATCH(X208, sizeList!A:A, 0)),
            IF(ISNUMBER(MATCH(TRIM(CLEAN(SUBSTITUTE(SUBSTITUTE(X208, CHAR(13), ""), CHAR(10), " "))), sizeList!B:B, 0)),
                INDEX(sizeList!B:B, MATCH(TRIM(CLEAN(SUBSTITUTE(SUBSTITUTE(X208, CHAR(13), ""), CHAR(10), " "))), sizeList!B:B, 0)),
                IF(ISNUMBER(MATCH(X208, sizeList!B:B, 0)),
                    INDEX(sizeList!B:B, MATCH(X208, sizeList!B:B, 0)),
                    "")
            )
        )
    ),
    ""
)</f>
        <v/>
      </c>
      <c r="X208" s="6"/>
      <c r="Y208" s="6"/>
      <c r="Z208" s="44" t="str">
        <f t="shared" si="33"/>
        <v/>
      </c>
      <c r="AA208" s="44" t="str">
        <f>IFERROR(
    IF(ISNUMBER(MATCH(TRIM(CLEAN(SUBSTITUTE(SUBSTITUTE(Y208, CHAR(13), ""), CHAR(10), " "))), colorList!A:A, 0)),
        INDEX(colorList!B:B, MATCH(TRIM(CLEAN(SUBSTITUTE(SUBSTITUTE(Y208, CHAR(13), ""), CHAR(10), " "))), colorList!A:A, 0)),
        IF(ISNUMBER(MATCH(Y208, colorList!A:A, 0)),
            INDEX(colorList!B:B, MATCH(Y208, colorList!A:A, 0)),
            IF(ISNUMBER(MATCH(TRIM(CLEAN(SUBSTITUTE(SUBSTITUTE(Y208, CHAR(13), ""), CHAR(10), " "))), colorList!B:B, 0)),
                INDEX(colorList!B:B, MATCH(TRIM(CLEAN(SUBSTITUTE(SUBSTITUTE(Y208, CHAR(13), ""), CHAR(10), " "))), colorList!B:B, 0)),
                IF(ISNUMBER(MATCH(Y208, colorList!B:B, 0)),
                    INDEX(colorList!B:B, MATCH(Y208, colorList!B:B, 0)),
                    "")
            )
        )
    ),
    ""
)</f>
        <v/>
      </c>
      <c r="AB208" s="44" t="str">
        <f>IF(Y208="", "", IFERROR(VLOOKUP(Y208, colorList!A:B,2,FALSE),""))</f>
        <v/>
      </c>
    </row>
    <row r="209" spans="1:28" s="41" customFormat="1" ht="60" customHeight="1" x14ac:dyDescent="0.3">
      <c r="A209" s="19" t="s">
        <v>1598</v>
      </c>
      <c r="B209" s="19" t="s">
        <v>1598</v>
      </c>
      <c r="C209" s="44" t="str">
        <f t="shared" si="27"/>
        <v>Lakota western marha mintás gyerek sarkantyú</v>
      </c>
      <c r="D209" s="6" t="s">
        <v>1888</v>
      </c>
      <c r="E209" s="44" t="str">
        <f t="shared" si="28"/>
        <v>KIDS SPURS COW HORNS</v>
      </c>
      <c r="F209" s="19" t="s">
        <v>1740</v>
      </c>
      <c r="G209" s="44" t="str">
        <f t="shared" si="29"/>
        <v>Lakota</v>
      </c>
      <c r="H209" s="19" t="s">
        <v>1857</v>
      </c>
      <c r="I209" s="51" t="str">
        <f t="shared" si="30"/>
        <v>Western felszerelés</v>
      </c>
      <c r="J209" s="19" t="s">
        <v>3008</v>
      </c>
      <c r="K209" s="51" t="str">
        <f t="shared" si="31"/>
        <v>Western lovasruházat</v>
      </c>
      <c r="L209" s="19" t="s">
        <v>2532</v>
      </c>
      <c r="M209" s="51" t="str">
        <f t="shared" si="26"/>
        <v>Western sarkantyú, sarkantyúszíj</v>
      </c>
      <c r="N209" s="65" t="s">
        <v>2620</v>
      </c>
      <c r="O209" s="44" t="str">
        <f t="shared" si="32"/>
        <v/>
      </c>
      <c r="P209" s="39"/>
      <c r="Q209" s="37"/>
      <c r="R209" s="19" t="s">
        <v>1598</v>
      </c>
      <c r="S209" s="19">
        <v>43</v>
      </c>
      <c r="T209" s="65" t="s">
        <v>1931</v>
      </c>
      <c r="U209" s="37">
        <v>0.4</v>
      </c>
      <c r="V209" s="41">
        <v>0</v>
      </c>
      <c r="W209" s="44" t="str">
        <f>IFERROR(
    IF(ISNUMBER(MATCH(TRIM(CLEAN(SUBSTITUTE(SUBSTITUTE(X209, CHAR(13), ""), CHAR(10), " "))), sizeList!A:A, 0)),
        INDEX(sizeList!B:B, MATCH(TRIM(CLEAN(SUBSTITUTE(SUBSTITUTE(X209, CHAR(13), ""), CHAR(10), " "))), sizeList!A:A, 0)),
        IF(ISNUMBER(MATCH(X209, sizeList!A:A, 0)),
            INDEX(sizeList!B:B, MATCH(X209, sizeList!A:A, 0)),
            IF(ISNUMBER(MATCH(TRIM(CLEAN(SUBSTITUTE(SUBSTITUTE(X209, CHAR(13), ""), CHAR(10), " "))), sizeList!B:B, 0)),
                INDEX(sizeList!B:B, MATCH(TRIM(CLEAN(SUBSTITUTE(SUBSTITUTE(X209, CHAR(13), ""), CHAR(10), " "))), sizeList!B:B, 0)),
                IF(ISNUMBER(MATCH(X209, sizeList!B:B, 0)),
                    INDEX(sizeList!B:B, MATCH(X209, sizeList!B:B, 0)),
                    "")
            )
        )
    ),
    ""
)</f>
        <v/>
      </c>
      <c r="X209" s="6"/>
      <c r="Y209" s="6"/>
      <c r="Z209" s="44" t="str">
        <f t="shared" si="33"/>
        <v/>
      </c>
      <c r="AA209" s="44" t="str">
        <f>IFERROR(
    IF(ISNUMBER(MATCH(TRIM(CLEAN(SUBSTITUTE(SUBSTITUTE(Y209, CHAR(13), ""), CHAR(10), " "))), colorList!A:A, 0)),
        INDEX(colorList!B:B, MATCH(TRIM(CLEAN(SUBSTITUTE(SUBSTITUTE(Y209, CHAR(13), ""), CHAR(10), " "))), colorList!A:A, 0)),
        IF(ISNUMBER(MATCH(Y209, colorList!A:A, 0)),
            INDEX(colorList!B:B, MATCH(Y209, colorList!A:A, 0)),
            IF(ISNUMBER(MATCH(TRIM(CLEAN(SUBSTITUTE(SUBSTITUTE(Y209, CHAR(13), ""), CHAR(10), " "))), colorList!B:B, 0)),
                INDEX(colorList!B:B, MATCH(TRIM(CLEAN(SUBSTITUTE(SUBSTITUTE(Y209, CHAR(13), ""), CHAR(10), " "))), colorList!B:B, 0)),
                IF(ISNUMBER(MATCH(Y209, colorList!B:B, 0)),
                    INDEX(colorList!B:B, MATCH(Y209, colorList!B:B, 0)),
                    "")
            )
        )
    ),
    ""
)</f>
        <v/>
      </c>
      <c r="AB209" s="44" t="str">
        <f>IF(Y209="", "", IFERROR(VLOOKUP(Y209, colorList!A:B,2,FALSE),""))</f>
        <v/>
      </c>
    </row>
    <row r="210" spans="1:28" s="41" customFormat="1" ht="60" customHeight="1" x14ac:dyDescent="0.3">
      <c r="A210" s="19" t="s">
        <v>1597</v>
      </c>
      <c r="B210" s="19" t="s">
        <v>1597</v>
      </c>
      <c r="C210" s="44" t="str">
        <f t="shared" si="27"/>
        <v>Lakota western gyerek sarkantyú</v>
      </c>
      <c r="D210" s="6" t="s">
        <v>1887</v>
      </c>
      <c r="E210" s="44" t="str">
        <f t="shared" si="28"/>
        <v>LAKOTA IRON KIDS SPURS W/GS TRIMS</v>
      </c>
      <c r="F210" s="19" t="s">
        <v>1739</v>
      </c>
      <c r="G210" s="44" t="str">
        <f t="shared" si="29"/>
        <v>Lakota</v>
      </c>
      <c r="H210" s="19" t="s">
        <v>1857</v>
      </c>
      <c r="I210" s="51" t="str">
        <f t="shared" si="30"/>
        <v>Western felszerelés</v>
      </c>
      <c r="J210" s="19" t="s">
        <v>3008</v>
      </c>
      <c r="K210" s="51" t="str">
        <f t="shared" si="31"/>
        <v>Western lovasruházat</v>
      </c>
      <c r="L210" s="19" t="s">
        <v>2532</v>
      </c>
      <c r="M210" s="51" t="str">
        <f t="shared" si="26"/>
        <v>Western sarkantyú, sarkantyúszíj</v>
      </c>
      <c r="N210" s="65" t="s">
        <v>2620</v>
      </c>
      <c r="O210" s="44" t="str">
        <f t="shared" si="32"/>
        <v/>
      </c>
      <c r="P210" s="39"/>
      <c r="Q210" s="37"/>
      <c r="R210" s="19" t="s">
        <v>1597</v>
      </c>
      <c r="S210" s="19">
        <v>47</v>
      </c>
      <c r="T210" s="65" t="s">
        <v>1931</v>
      </c>
      <c r="U210" s="37">
        <v>0.4</v>
      </c>
      <c r="V210" s="41">
        <v>0</v>
      </c>
      <c r="W210" s="44" t="str">
        <f>IFERROR(
    IF(ISNUMBER(MATCH(TRIM(CLEAN(SUBSTITUTE(SUBSTITUTE(X210, CHAR(13), ""), CHAR(10), " "))), sizeList!A:A, 0)),
        INDEX(sizeList!B:B, MATCH(TRIM(CLEAN(SUBSTITUTE(SUBSTITUTE(X210, CHAR(13), ""), CHAR(10), " "))), sizeList!A:A, 0)),
        IF(ISNUMBER(MATCH(X210, sizeList!A:A, 0)),
            INDEX(sizeList!B:B, MATCH(X210, sizeList!A:A, 0)),
            IF(ISNUMBER(MATCH(TRIM(CLEAN(SUBSTITUTE(SUBSTITUTE(X210, CHAR(13), ""), CHAR(10), " "))), sizeList!B:B, 0)),
                INDEX(sizeList!B:B, MATCH(TRIM(CLEAN(SUBSTITUTE(SUBSTITUTE(X210, CHAR(13), ""), CHAR(10), " "))), sizeList!B:B, 0)),
                IF(ISNUMBER(MATCH(X210, sizeList!B:B, 0)),
                    INDEX(sizeList!B:B, MATCH(X210, sizeList!B:B, 0)),
                    "")
            )
        )
    ),
    ""
)</f>
        <v/>
      </c>
      <c r="X210" s="6"/>
      <c r="Y210" s="6"/>
      <c r="Z210" s="44" t="str">
        <f t="shared" si="33"/>
        <v/>
      </c>
      <c r="AA210" s="44" t="str">
        <f>IFERROR(
    IF(ISNUMBER(MATCH(TRIM(CLEAN(SUBSTITUTE(SUBSTITUTE(Y210, CHAR(13), ""), CHAR(10), " "))), colorList!A:A, 0)),
        INDEX(colorList!B:B, MATCH(TRIM(CLEAN(SUBSTITUTE(SUBSTITUTE(Y210, CHAR(13), ""), CHAR(10), " "))), colorList!A:A, 0)),
        IF(ISNUMBER(MATCH(Y210, colorList!A:A, 0)),
            INDEX(colorList!B:B, MATCH(Y210, colorList!A:A, 0)),
            IF(ISNUMBER(MATCH(TRIM(CLEAN(SUBSTITUTE(SUBSTITUTE(Y210, CHAR(13), ""), CHAR(10), " "))), colorList!B:B, 0)),
                INDEX(colorList!B:B, MATCH(TRIM(CLEAN(SUBSTITUTE(SUBSTITUTE(Y210, CHAR(13), ""), CHAR(10), " "))), colorList!B:B, 0)),
                IF(ISNUMBER(MATCH(Y210, colorList!B:B, 0)),
                    INDEX(colorList!B:B, MATCH(Y210, colorList!B:B, 0)),
                    "")
            )
        )
    ),
    ""
)</f>
        <v/>
      </c>
      <c r="AB210" s="44" t="str">
        <f>IF(Y210="", "", IFERROR(VLOOKUP(Y210, colorList!A:B,2,FALSE),""))</f>
        <v/>
      </c>
    </row>
    <row r="211" spans="1:28" s="41" customFormat="1" ht="60" customHeight="1" x14ac:dyDescent="0.3">
      <c r="A211" s="75" t="s">
        <v>1656</v>
      </c>
      <c r="B211" s="81" t="s">
        <v>2853</v>
      </c>
      <c r="C211" s="59" t="str">
        <f t="shared" si="27"/>
        <v>Burioni western szintetikus bárányszőr hevederhuzat</v>
      </c>
      <c r="D211" s="6" t="s">
        <v>2603</v>
      </c>
      <c r="E211" s="59" t="str">
        <f t="shared" si="28"/>
        <v>SYNTHETIC SHEEP SKIN WESTERN GITH COVER</v>
      </c>
      <c r="F211" s="6" t="s">
        <v>1798</v>
      </c>
      <c r="G211" s="44" t="str">
        <f t="shared" si="29"/>
        <v>Burioni</v>
      </c>
      <c r="H211" s="6" t="s">
        <v>1866</v>
      </c>
      <c r="I211" s="62" t="str">
        <f t="shared" si="30"/>
        <v>Western felszerelés</v>
      </c>
      <c r="J211" s="19" t="s">
        <v>3008</v>
      </c>
      <c r="K211" s="51" t="str">
        <f t="shared" si="31"/>
        <v>Western lófelszerelés</v>
      </c>
      <c r="L211" s="19" t="s">
        <v>2531</v>
      </c>
      <c r="M211" s="51" t="str">
        <f t="shared" si="26"/>
        <v>Western nyereg és tartozékai</v>
      </c>
      <c r="N211" s="36" t="s">
        <v>2582</v>
      </c>
      <c r="O211" s="44" t="str">
        <f t="shared" si="32"/>
        <v>Western heveder</v>
      </c>
      <c r="P211" s="39" t="s">
        <v>2589</v>
      </c>
      <c r="Q211" s="40"/>
      <c r="R211" s="67" t="s">
        <v>2342</v>
      </c>
      <c r="S211" s="6">
        <v>22.9</v>
      </c>
      <c r="T211" s="65" t="s">
        <v>1931</v>
      </c>
      <c r="U211" s="40">
        <v>0.3</v>
      </c>
      <c r="V211" s="41">
        <v>0</v>
      </c>
      <c r="W211" s="44" t="str">
        <f>IFERROR(
    IF(ISNUMBER(MATCH(TRIM(CLEAN(SUBSTITUTE(SUBSTITUTE(X211, CHAR(13), ""), CHAR(10), " "))), sizeList!A:A, 0)),
        INDEX(sizeList!B:B, MATCH(TRIM(CLEAN(SUBSTITUTE(SUBSTITUTE(X211, CHAR(13), ""), CHAR(10), " "))), sizeList!A:A, 0)),
        IF(ISNUMBER(MATCH(X211, sizeList!A:A, 0)),
            INDEX(sizeList!B:B, MATCH(X211, sizeList!A:A, 0)),
            IF(ISNUMBER(MATCH(TRIM(CLEAN(SUBSTITUTE(SUBSTITUTE(X211, CHAR(13), ""), CHAR(10), " "))), sizeList!B:B, 0)),
                INDEX(sizeList!B:B, MATCH(TRIM(CLEAN(SUBSTITUTE(SUBSTITUTE(X211, CHAR(13), ""), CHAR(10), " "))), sizeList!B:B, 0)),
                IF(ISNUMBER(MATCH(X211, sizeList!B:B, 0)),
                    INDEX(sizeList!B:B, MATCH(X211, sizeList!B:B, 0)),
                    "")
            )
        )
    ),
    ""
)</f>
        <v/>
      </c>
      <c r="X211" s="6"/>
      <c r="Y211" s="6" t="s">
        <v>619</v>
      </c>
      <c r="Z211" s="44" t="str">
        <f t="shared" si="33"/>
        <v>BROWN</v>
      </c>
      <c r="AA211" s="44" t="str">
        <f>IFERROR(
    IF(ISNUMBER(MATCH(TRIM(CLEAN(SUBSTITUTE(SUBSTITUTE(Y211, CHAR(13), ""), CHAR(10), " "))), colorList!A:A, 0)),
        INDEX(colorList!B:B, MATCH(TRIM(CLEAN(SUBSTITUTE(SUBSTITUTE(Y211, CHAR(13), ""), CHAR(10), " "))), colorList!A:A, 0)),
        IF(ISNUMBER(MATCH(Y211, colorList!A:A, 0)),
            INDEX(colorList!B:B, MATCH(Y211, colorList!A:A, 0)),
            IF(ISNUMBER(MATCH(TRIM(CLEAN(SUBSTITUTE(SUBSTITUTE(Y211, CHAR(13), ""), CHAR(10), " "))), colorList!B:B, 0)),
                INDEX(colorList!B:B, MATCH(TRIM(CLEAN(SUBSTITUTE(SUBSTITUTE(Y211, CHAR(13), ""), CHAR(10), " "))), colorList!B:B, 0)),
                IF(ISNUMBER(MATCH(Y211, colorList!B:B, 0)),
                    INDEX(colorList!B:B, MATCH(Y211, colorList!B:B, 0)),
                    "")
            )
        )
    ),
    ""
)</f>
        <v>barna</v>
      </c>
      <c r="AB211" s="44" t="str">
        <f>IF(Y211="", "", IFERROR(VLOOKUP(Y211, colorList!A:B,2,FALSE),""))</f>
        <v>barna</v>
      </c>
    </row>
    <row r="212" spans="1:28" s="41" customFormat="1" ht="60" customHeight="1" x14ac:dyDescent="0.3">
      <c r="A212" s="75" t="s">
        <v>1656</v>
      </c>
      <c r="B212" s="81" t="s">
        <v>2853</v>
      </c>
      <c r="C212" s="59" t="str">
        <f t="shared" si="27"/>
        <v>Burioni western szintetikus bárányszőr hevederhuzat</v>
      </c>
      <c r="D212" s="6" t="s">
        <v>2603</v>
      </c>
      <c r="E212" s="59" t="str">
        <f t="shared" si="28"/>
        <v>SYNTHETIC SHEEP SKIN WESTERN GITH COVER</v>
      </c>
      <c r="F212" s="6" t="s">
        <v>1798</v>
      </c>
      <c r="G212" s="44" t="str">
        <f t="shared" si="29"/>
        <v>Burioni</v>
      </c>
      <c r="H212" s="6" t="s">
        <v>1866</v>
      </c>
      <c r="I212" s="62" t="str">
        <f t="shared" si="30"/>
        <v>Western felszerelés</v>
      </c>
      <c r="J212" s="19" t="s">
        <v>3008</v>
      </c>
      <c r="K212" s="51" t="str">
        <f t="shared" si="31"/>
        <v>Western lófelszerelés</v>
      </c>
      <c r="L212" s="19" t="s">
        <v>2531</v>
      </c>
      <c r="M212" s="51" t="str">
        <f t="shared" si="26"/>
        <v>Western nyereg és tartozékai</v>
      </c>
      <c r="N212" s="36" t="s">
        <v>2582</v>
      </c>
      <c r="O212" s="44" t="str">
        <f t="shared" si="32"/>
        <v>Western heveder</v>
      </c>
      <c r="P212" s="39" t="s">
        <v>2589</v>
      </c>
      <c r="Q212" s="40"/>
      <c r="R212" s="67" t="s">
        <v>2343</v>
      </c>
      <c r="S212" s="6">
        <v>22.9</v>
      </c>
      <c r="T212" s="65" t="s">
        <v>1931</v>
      </c>
      <c r="U212" s="40">
        <v>0.3</v>
      </c>
      <c r="V212" s="41">
        <v>0</v>
      </c>
      <c r="W212" s="44" t="str">
        <f>IFERROR(
    IF(ISNUMBER(MATCH(TRIM(CLEAN(SUBSTITUTE(SUBSTITUTE(X212, CHAR(13), ""), CHAR(10), " "))), sizeList!A:A, 0)),
        INDEX(sizeList!B:B, MATCH(TRIM(CLEAN(SUBSTITUTE(SUBSTITUTE(X212, CHAR(13), ""), CHAR(10), " "))), sizeList!A:A, 0)),
        IF(ISNUMBER(MATCH(X212, sizeList!A:A, 0)),
            INDEX(sizeList!B:B, MATCH(X212, sizeList!A:A, 0)),
            IF(ISNUMBER(MATCH(TRIM(CLEAN(SUBSTITUTE(SUBSTITUTE(X212, CHAR(13), ""), CHAR(10), " "))), sizeList!B:B, 0)),
                INDEX(sizeList!B:B, MATCH(TRIM(CLEAN(SUBSTITUTE(SUBSTITUTE(X212, CHAR(13), ""), CHAR(10), " "))), sizeList!B:B, 0)),
                IF(ISNUMBER(MATCH(X212, sizeList!B:B, 0)),
                    INDEX(sizeList!B:B, MATCH(X212, sizeList!B:B, 0)),
                    "")
            )
        )
    ),
    ""
)</f>
        <v/>
      </c>
      <c r="X212" s="6"/>
      <c r="Y212" s="6" t="s">
        <v>670</v>
      </c>
      <c r="Z212" s="44" t="str">
        <f t="shared" si="33"/>
        <v>NATURAL</v>
      </c>
      <c r="AA212" s="44" t="str">
        <f>IFERROR(
    IF(ISNUMBER(MATCH(TRIM(CLEAN(SUBSTITUTE(SUBSTITUTE(Y212, CHAR(13), ""), CHAR(10), " "))), colorList!A:A, 0)),
        INDEX(colorList!B:B, MATCH(TRIM(CLEAN(SUBSTITUTE(SUBSTITUTE(Y212, CHAR(13), ""), CHAR(10), " "))), colorList!A:A, 0)),
        IF(ISNUMBER(MATCH(Y212, colorList!A:A, 0)),
            INDEX(colorList!B:B, MATCH(Y212, colorList!A:A, 0)),
            IF(ISNUMBER(MATCH(TRIM(CLEAN(SUBSTITUTE(SUBSTITUTE(Y212, CHAR(13), ""), CHAR(10), " "))), colorList!B:B, 0)),
                INDEX(colorList!B:B, MATCH(TRIM(CLEAN(SUBSTITUTE(SUBSTITUTE(Y212, CHAR(13), ""), CHAR(10), " "))), colorList!B:B, 0)),
                IF(ISNUMBER(MATCH(Y212, colorList!B:B, 0)),
                    INDEX(colorList!B:B, MATCH(Y212, colorList!B:B, 0)),
                    "")
            )
        )
    ),
    ""
)</f>
        <v>natúr</v>
      </c>
      <c r="AB212" s="44" t="str">
        <f>IF(Y212="", "", IFERROR(VLOOKUP(Y212, colorList!A:B,2,FALSE),""))</f>
        <v>natúr</v>
      </c>
    </row>
    <row r="213" spans="1:28" ht="60" customHeight="1" x14ac:dyDescent="0.3">
      <c r="A213" s="75" t="s">
        <v>1656</v>
      </c>
      <c r="B213" s="81" t="s">
        <v>2853</v>
      </c>
      <c r="C213" s="59" t="str">
        <f t="shared" si="27"/>
        <v>Burioni western szintetikus bárányszőrös hevederhuzat</v>
      </c>
      <c r="D213" s="6" t="s">
        <v>2607</v>
      </c>
      <c r="E213" s="60" t="str">
        <f t="shared" si="28"/>
        <v>SYNTHETIC SHEEP SKIN WESTERN GITH COVER</v>
      </c>
      <c r="F213" s="6" t="s">
        <v>1798</v>
      </c>
      <c r="G213" s="61" t="str">
        <f t="shared" si="29"/>
        <v>Burioni</v>
      </c>
      <c r="H213" s="6" t="s">
        <v>1866</v>
      </c>
      <c r="I213" s="62" t="str">
        <f t="shared" si="30"/>
        <v>Western felszerelés</v>
      </c>
      <c r="J213" s="19" t="s">
        <v>3008</v>
      </c>
      <c r="K213" s="51" t="str">
        <f t="shared" si="31"/>
        <v>Western lófelszerelés</v>
      </c>
      <c r="L213" s="19" t="s">
        <v>2531</v>
      </c>
      <c r="M213" s="51" t="str">
        <f t="shared" si="26"/>
        <v>Western nyereg és tartozékai</v>
      </c>
      <c r="N213" s="36" t="s">
        <v>2582</v>
      </c>
      <c r="O213" s="53" t="str">
        <f t="shared" si="32"/>
        <v>Western heveder</v>
      </c>
      <c r="P213" s="39" t="s">
        <v>2589</v>
      </c>
      <c r="Q213" s="40"/>
      <c r="R213" s="67" t="s">
        <v>2342</v>
      </c>
      <c r="S213" s="6">
        <v>22.9</v>
      </c>
      <c r="T213" s="65" t="s">
        <v>1931</v>
      </c>
      <c r="U213" s="40">
        <v>0.3</v>
      </c>
      <c r="V213" s="41">
        <v>0</v>
      </c>
      <c r="W213" s="44" t="str">
        <f>IFERROR(
    IF(ISNUMBER(MATCH(TRIM(CLEAN(SUBSTITUTE(SUBSTITUTE(X213, CHAR(13), ""), CHAR(10), " "))), sizeList!A:A, 0)),
        INDEX(sizeList!B:B, MATCH(TRIM(CLEAN(SUBSTITUTE(SUBSTITUTE(X213, CHAR(13), ""), CHAR(10), " "))), sizeList!A:A, 0)),
        IF(ISNUMBER(MATCH(X213, sizeList!A:A, 0)),
            INDEX(sizeList!B:B, MATCH(X213, sizeList!A:A, 0)),
            IF(ISNUMBER(MATCH(TRIM(CLEAN(SUBSTITUTE(SUBSTITUTE(X213, CHAR(13), ""), CHAR(10), " "))), sizeList!B:B, 0)),
                INDEX(sizeList!B:B, MATCH(TRIM(CLEAN(SUBSTITUTE(SUBSTITUTE(X213, CHAR(13), ""), CHAR(10), " "))), sizeList!B:B, 0)),
                IF(ISNUMBER(MATCH(X213, sizeList!B:B, 0)),
                    INDEX(sizeList!B:B, MATCH(X213, sizeList!B:B, 0)),
                    "")
            )
        )
    ),
    ""
)</f>
        <v/>
      </c>
      <c r="Y213" s="6" t="s">
        <v>619</v>
      </c>
      <c r="Z213" s="44" t="str">
        <f t="shared" si="33"/>
        <v>BROWN</v>
      </c>
      <c r="AA213" s="44" t="str">
        <f>IFERROR(
    IF(ISNUMBER(MATCH(TRIM(CLEAN(SUBSTITUTE(SUBSTITUTE(Y213, CHAR(13), ""), CHAR(10), " "))), colorList!A:A, 0)),
        INDEX(colorList!B:B, MATCH(TRIM(CLEAN(SUBSTITUTE(SUBSTITUTE(Y213, CHAR(13), ""), CHAR(10), " "))), colorList!A:A, 0)),
        IF(ISNUMBER(MATCH(Y213, colorList!A:A, 0)),
            INDEX(colorList!B:B, MATCH(Y213, colorList!A:A, 0)),
            IF(ISNUMBER(MATCH(TRIM(CLEAN(SUBSTITUTE(SUBSTITUTE(Y213, CHAR(13), ""), CHAR(10), " "))), colorList!B:B, 0)),
                INDEX(colorList!B:B, MATCH(TRIM(CLEAN(SUBSTITUTE(SUBSTITUTE(Y213, CHAR(13), ""), CHAR(10), " "))), colorList!B:B, 0)),
                IF(ISNUMBER(MATCH(Y213, colorList!B:B, 0)),
                    INDEX(colorList!B:B, MATCH(Y213, colorList!B:B, 0)),
                    "")
            )
        )
    ),
    ""
)</f>
        <v>barna</v>
      </c>
      <c r="AB213" s="56" t="str">
        <f>IF(Y213="", "", IFERROR(VLOOKUP(Y213, colorList!A:B,2,FALSE),""))</f>
        <v>barna</v>
      </c>
    </row>
    <row r="214" spans="1:28" ht="60" customHeight="1" x14ac:dyDescent="0.3">
      <c r="A214" s="75" t="s">
        <v>1656</v>
      </c>
      <c r="B214" s="81" t="s">
        <v>1656</v>
      </c>
      <c r="C214" s="59" t="str">
        <f t="shared" si="27"/>
        <v>Burioni western szintetikus bárányszőrös hevederhuzat</v>
      </c>
      <c r="D214" s="6" t="s">
        <v>2607</v>
      </c>
      <c r="E214" s="60" t="str">
        <f t="shared" si="28"/>
        <v>SYNTHETIC SHEEP SKIN WESTERN GITH COVER</v>
      </c>
      <c r="F214" s="6" t="s">
        <v>1798</v>
      </c>
      <c r="G214" s="61" t="str">
        <f t="shared" si="29"/>
        <v>Burioni</v>
      </c>
      <c r="H214" s="6" t="s">
        <v>1866</v>
      </c>
      <c r="I214" s="62" t="str">
        <f t="shared" si="30"/>
        <v>Western felszerelés</v>
      </c>
      <c r="J214" s="19" t="s">
        <v>3008</v>
      </c>
      <c r="K214" s="51" t="str">
        <f t="shared" si="31"/>
        <v>Western lófelszerelés</v>
      </c>
      <c r="L214" s="19" t="s">
        <v>2531</v>
      </c>
      <c r="M214" s="51" t="str">
        <f t="shared" si="26"/>
        <v>Western nyereg és tartozékai</v>
      </c>
      <c r="N214" s="36" t="s">
        <v>2582</v>
      </c>
      <c r="O214" s="53" t="str">
        <f t="shared" si="32"/>
        <v>Western heveder</v>
      </c>
      <c r="P214" s="39" t="s">
        <v>2589</v>
      </c>
      <c r="Q214" s="40"/>
      <c r="R214" s="67" t="s">
        <v>2341</v>
      </c>
      <c r="S214" s="6">
        <v>22.9</v>
      </c>
      <c r="T214" s="65" t="s">
        <v>1931</v>
      </c>
      <c r="U214" s="40">
        <v>0.3</v>
      </c>
      <c r="V214" s="41">
        <v>0</v>
      </c>
      <c r="W214" s="44" t="str">
        <f>IFERROR(
    IF(ISNUMBER(MATCH(TRIM(CLEAN(SUBSTITUTE(SUBSTITUTE(X214, CHAR(13), ""), CHAR(10), " "))), sizeList!A:A, 0)),
        INDEX(sizeList!B:B, MATCH(TRIM(CLEAN(SUBSTITUTE(SUBSTITUTE(X214, CHAR(13), ""), CHAR(10), " "))), sizeList!A:A, 0)),
        IF(ISNUMBER(MATCH(X214, sizeList!A:A, 0)),
            INDEX(sizeList!B:B, MATCH(X214, sizeList!A:A, 0)),
            IF(ISNUMBER(MATCH(TRIM(CLEAN(SUBSTITUTE(SUBSTITUTE(X214, CHAR(13), ""), CHAR(10), " "))), sizeList!B:B, 0)),
                INDEX(sizeList!B:B, MATCH(TRIM(CLEAN(SUBSTITUTE(SUBSTITUTE(X214, CHAR(13), ""), CHAR(10), " "))), sizeList!B:B, 0)),
                IF(ISNUMBER(MATCH(X214, sizeList!B:B, 0)),
                    INDEX(sizeList!B:B, MATCH(X214, sizeList!B:B, 0)),
                    "")
            )
        )
    ),
    ""
)</f>
        <v/>
      </c>
      <c r="Y214" s="6" t="s">
        <v>20</v>
      </c>
      <c r="Z214" s="44" t="str">
        <f t="shared" si="33"/>
        <v>BLACK</v>
      </c>
      <c r="AA214" s="44" t="str">
        <f>IFERROR(
    IF(ISNUMBER(MATCH(TRIM(CLEAN(SUBSTITUTE(SUBSTITUTE(Y214, CHAR(13), ""), CHAR(10), " "))), colorList!A:A, 0)),
        INDEX(colorList!B:B, MATCH(TRIM(CLEAN(SUBSTITUTE(SUBSTITUTE(Y214, CHAR(13), ""), CHAR(10), " "))), colorList!A:A, 0)),
        IF(ISNUMBER(MATCH(Y214, colorList!A:A, 0)),
            INDEX(colorList!B:B, MATCH(Y214, colorList!A:A, 0)),
            IF(ISNUMBER(MATCH(TRIM(CLEAN(SUBSTITUTE(SUBSTITUTE(Y214, CHAR(13), ""), CHAR(10), " "))), colorList!B:B, 0)),
                INDEX(colorList!B:B, MATCH(TRIM(CLEAN(SUBSTITUTE(SUBSTITUTE(Y214, CHAR(13), ""), CHAR(10), " "))), colorList!B:B, 0)),
                IF(ISNUMBER(MATCH(Y214, colorList!B:B, 0)),
                    INDEX(colorList!B:B, MATCH(Y214, colorList!B:B, 0)),
                    "")
            )
        )
    ),
    ""
)</f>
        <v>fekete</v>
      </c>
      <c r="AB214" s="56" t="str">
        <f>IF(Y214="", "", IFERROR(VLOOKUP(Y214, colorList!A:B,2,FALSE),""))</f>
        <v>fekete</v>
      </c>
    </row>
    <row r="215" spans="1:28" ht="60" customHeight="1" x14ac:dyDescent="0.3">
      <c r="A215" s="75" t="s">
        <v>1656</v>
      </c>
      <c r="B215" s="81" t="s">
        <v>1656</v>
      </c>
      <c r="C215" s="59" t="str">
        <f t="shared" si="27"/>
        <v>Burioni western szintetikus bárányszőrös hevederhuzat</v>
      </c>
      <c r="D215" s="6" t="s">
        <v>2607</v>
      </c>
      <c r="E215" s="60" t="str">
        <f t="shared" si="28"/>
        <v>SYNTHETIC SHEEP SKIN WESTERN GITH COVER</v>
      </c>
      <c r="F215" s="6" t="s">
        <v>1798</v>
      </c>
      <c r="G215" s="61" t="str">
        <f t="shared" si="29"/>
        <v>Burioni</v>
      </c>
      <c r="H215" s="6" t="s">
        <v>1866</v>
      </c>
      <c r="I215" s="62" t="str">
        <f t="shared" si="30"/>
        <v>Western felszerelés</v>
      </c>
      <c r="J215" s="19" t="s">
        <v>3008</v>
      </c>
      <c r="K215" s="51" t="str">
        <f t="shared" si="31"/>
        <v>Western lófelszerelés</v>
      </c>
      <c r="L215" s="19" t="s">
        <v>2531</v>
      </c>
      <c r="M215" s="51" t="str">
        <f t="shared" si="26"/>
        <v>Western nyereg és tartozékai</v>
      </c>
      <c r="N215" s="36" t="s">
        <v>2582</v>
      </c>
      <c r="O215" s="53" t="str">
        <f t="shared" si="32"/>
        <v>Western heveder</v>
      </c>
      <c r="P215" s="39" t="s">
        <v>2589</v>
      </c>
      <c r="Q215" s="40"/>
      <c r="R215" s="67" t="s">
        <v>2343</v>
      </c>
      <c r="S215" s="6">
        <v>22.9</v>
      </c>
      <c r="T215" s="65" t="s">
        <v>1931</v>
      </c>
      <c r="U215" s="40">
        <v>0.3</v>
      </c>
      <c r="V215" s="41">
        <v>0</v>
      </c>
      <c r="W215" s="44" t="str">
        <f>IFERROR(
    IF(ISNUMBER(MATCH(TRIM(CLEAN(SUBSTITUTE(SUBSTITUTE(X215, CHAR(13), ""), CHAR(10), " "))), sizeList!A:A, 0)),
        INDEX(sizeList!B:B, MATCH(TRIM(CLEAN(SUBSTITUTE(SUBSTITUTE(X215, CHAR(13), ""), CHAR(10), " "))), sizeList!A:A, 0)),
        IF(ISNUMBER(MATCH(X215, sizeList!A:A, 0)),
            INDEX(sizeList!B:B, MATCH(X215, sizeList!A:A, 0)),
            IF(ISNUMBER(MATCH(TRIM(CLEAN(SUBSTITUTE(SUBSTITUTE(X215, CHAR(13), ""), CHAR(10), " "))), sizeList!B:B, 0)),
                INDEX(sizeList!B:B, MATCH(TRIM(CLEAN(SUBSTITUTE(SUBSTITUTE(X215, CHAR(13), ""), CHAR(10), " "))), sizeList!B:B, 0)),
                IF(ISNUMBER(MATCH(X215, sizeList!B:B, 0)),
                    INDEX(sizeList!B:B, MATCH(X215, sizeList!B:B, 0)),
                    "")
            )
        )
    ),
    ""
)</f>
        <v/>
      </c>
      <c r="Y215" s="6" t="s">
        <v>670</v>
      </c>
      <c r="Z215" s="44" t="str">
        <f t="shared" si="33"/>
        <v>NATURAL</v>
      </c>
      <c r="AA215" s="44" t="str">
        <f>IFERROR(
    IF(ISNUMBER(MATCH(TRIM(CLEAN(SUBSTITUTE(SUBSTITUTE(Y215, CHAR(13), ""), CHAR(10), " "))), colorList!A:A, 0)),
        INDEX(colorList!B:B, MATCH(TRIM(CLEAN(SUBSTITUTE(SUBSTITUTE(Y215, CHAR(13), ""), CHAR(10), " "))), colorList!A:A, 0)),
        IF(ISNUMBER(MATCH(Y215, colorList!A:A, 0)),
            INDEX(colorList!B:B, MATCH(Y215, colorList!A:A, 0)),
            IF(ISNUMBER(MATCH(TRIM(CLEAN(SUBSTITUTE(SUBSTITUTE(Y215, CHAR(13), ""), CHAR(10), " "))), colorList!B:B, 0)),
                INDEX(colorList!B:B, MATCH(TRIM(CLEAN(SUBSTITUTE(SUBSTITUTE(Y215, CHAR(13), ""), CHAR(10), " "))), colorList!B:B, 0)),
                IF(ISNUMBER(MATCH(Y215, colorList!B:B, 0)),
                    INDEX(colorList!B:B, MATCH(Y215, colorList!B:B, 0)),
                    "")
            )
        )
    ),
    ""
)</f>
        <v>natúr</v>
      </c>
      <c r="AB215" s="56" t="str">
        <f>IF(Y215="", "", IFERROR(VLOOKUP(Y215, colorList!A:B,2,FALSE),""))</f>
        <v>natúr</v>
      </c>
    </row>
    <row r="216" spans="1:28" ht="60" customHeight="1" x14ac:dyDescent="0.3">
      <c r="A216" s="75" t="s">
        <v>1655</v>
      </c>
      <c r="B216" s="81" t="s">
        <v>2852</v>
      </c>
      <c r="C216" s="59" t="str">
        <f t="shared" si="27"/>
        <v>Umbria Equitazione szintetikus western heveder</v>
      </c>
      <c r="D216" s="6" t="s">
        <v>2767</v>
      </c>
      <c r="E216" s="60" t="str">
        <f t="shared" si="28"/>
        <v>WESTERN SYNTHETIC GIRTH</v>
      </c>
      <c r="F216" s="6" t="s">
        <v>1797</v>
      </c>
      <c r="G216" s="61" t="str">
        <f t="shared" si="29"/>
        <v>Umbria Equitazione</v>
      </c>
      <c r="H216" s="6" t="s">
        <v>1862</v>
      </c>
      <c r="I216" s="62" t="str">
        <f t="shared" si="30"/>
        <v>Western felszerelés</v>
      </c>
      <c r="J216" s="19" t="s">
        <v>3008</v>
      </c>
      <c r="K216" s="51" t="str">
        <f t="shared" si="31"/>
        <v>Western lófelszerelés</v>
      </c>
      <c r="L216" s="19" t="s">
        <v>2531</v>
      </c>
      <c r="M216" s="51" t="str">
        <f t="shared" si="26"/>
        <v>Western nyereg és tartozékai</v>
      </c>
      <c r="N216" s="36" t="s">
        <v>2582</v>
      </c>
      <c r="O216" s="53" t="str">
        <f t="shared" si="32"/>
        <v>Western heveder</v>
      </c>
      <c r="P216" s="39" t="s">
        <v>2589</v>
      </c>
      <c r="Q216" s="40"/>
      <c r="R216" s="67" t="s">
        <v>2340</v>
      </c>
      <c r="S216" s="6">
        <v>14.9</v>
      </c>
      <c r="T216" s="65" t="s">
        <v>1931</v>
      </c>
      <c r="U216" s="40">
        <v>1</v>
      </c>
      <c r="V216" s="41">
        <v>0</v>
      </c>
      <c r="W216" s="44" t="str">
        <f>IFERROR(
    IF(ISNUMBER(MATCH(TRIM(CLEAN(SUBSTITUTE(SUBSTITUTE(X216, CHAR(13), ""), CHAR(10), " "))), sizeList!A:A, 0)),
        INDEX(sizeList!B:B, MATCH(TRIM(CLEAN(SUBSTITUTE(SUBSTITUTE(X216, CHAR(13), ""), CHAR(10), " "))), sizeList!A:A, 0)),
        IF(ISNUMBER(MATCH(X216, sizeList!A:A, 0)),
            INDEX(sizeList!B:B, MATCH(X216, sizeList!A:A, 0)),
            IF(ISNUMBER(MATCH(TRIM(CLEAN(SUBSTITUTE(SUBSTITUTE(X216, CHAR(13), ""), CHAR(10), " "))), sizeList!B:B, 0)),
                INDEX(sizeList!B:B, MATCH(TRIM(CLEAN(SUBSTITUTE(SUBSTITUTE(X216, CHAR(13), ""), CHAR(10), " "))), sizeList!B:B, 0)),
                IF(ISNUMBER(MATCH(X216, sizeList!B:B, 0)),
                    INDEX(sizeList!B:B, MATCH(X216, sizeList!B:B, 0)),
                    "")
            )
        )
    ),
    ""
)</f>
        <v/>
      </c>
      <c r="Y216" s="6" t="s">
        <v>720</v>
      </c>
      <c r="Z216" s="44" t="str">
        <f t="shared" si="33"/>
        <v>WHITE</v>
      </c>
      <c r="AA216" s="44" t="str">
        <f>IFERROR(
    IF(ISNUMBER(MATCH(TRIM(CLEAN(SUBSTITUTE(SUBSTITUTE(Y216, CHAR(13), ""), CHAR(10), " "))), colorList!A:A, 0)),
        INDEX(colorList!B:B, MATCH(TRIM(CLEAN(SUBSTITUTE(SUBSTITUTE(Y216, CHAR(13), ""), CHAR(10), " "))), colorList!A:A, 0)),
        IF(ISNUMBER(MATCH(Y216, colorList!A:A, 0)),
            INDEX(colorList!B:B, MATCH(Y216, colorList!A:A, 0)),
            IF(ISNUMBER(MATCH(TRIM(CLEAN(SUBSTITUTE(SUBSTITUTE(Y216, CHAR(13), ""), CHAR(10), " "))), colorList!B:B, 0)),
                INDEX(colorList!B:B, MATCH(TRIM(CLEAN(SUBSTITUTE(SUBSTITUTE(Y216, CHAR(13), ""), CHAR(10), " "))), colorList!B:B, 0)),
                IF(ISNUMBER(MATCH(Y216, colorList!B:B, 0)),
                    INDEX(colorList!B:B, MATCH(Y216, colorList!B:B, 0)),
                    "")
            )
        )
    ),
    ""
)</f>
        <v>fehér</v>
      </c>
      <c r="AB216" s="56" t="str">
        <f>IF(Y216="", "", IFERROR(VLOOKUP(Y216, colorList!A:B,2,FALSE),""))</f>
        <v>fehér</v>
      </c>
    </row>
    <row r="217" spans="1:28" ht="60" customHeight="1" x14ac:dyDescent="0.3">
      <c r="A217" s="75" t="s">
        <v>1655</v>
      </c>
      <c r="B217" s="81" t="s">
        <v>2851</v>
      </c>
      <c r="C217" s="59" t="str">
        <f t="shared" si="27"/>
        <v>Umbria Equitazione szintetikus western heveder</v>
      </c>
      <c r="D217" s="6" t="s">
        <v>2767</v>
      </c>
      <c r="E217" s="60" t="str">
        <f t="shared" si="28"/>
        <v>WESTERN SYNTHETIC GIRTH</v>
      </c>
      <c r="F217" s="6" t="s">
        <v>1797</v>
      </c>
      <c r="G217" s="61" t="str">
        <f t="shared" si="29"/>
        <v>Umbria Equitazione</v>
      </c>
      <c r="H217" s="6" t="s">
        <v>1862</v>
      </c>
      <c r="I217" s="62" t="str">
        <f t="shared" si="30"/>
        <v>Western felszerelés</v>
      </c>
      <c r="J217" s="19" t="s">
        <v>3008</v>
      </c>
      <c r="K217" s="51" t="str">
        <f t="shared" si="31"/>
        <v>Western lófelszerelés</v>
      </c>
      <c r="L217" s="19" t="s">
        <v>2531</v>
      </c>
      <c r="M217" s="51" t="str">
        <f t="shared" si="26"/>
        <v>Western nyereg és tartozékai</v>
      </c>
      <c r="N217" s="36" t="s">
        <v>2582</v>
      </c>
      <c r="O217" s="53" t="str">
        <f t="shared" si="32"/>
        <v>Western heveder</v>
      </c>
      <c r="P217" s="39" t="s">
        <v>2589</v>
      </c>
      <c r="Q217" s="40"/>
      <c r="R217" s="67" t="s">
        <v>2340</v>
      </c>
      <c r="S217" s="6">
        <v>14.9</v>
      </c>
      <c r="T217" s="65" t="s">
        <v>1931</v>
      </c>
      <c r="U217" s="40">
        <v>1</v>
      </c>
      <c r="V217" s="41">
        <v>0</v>
      </c>
      <c r="W217" s="44" t="str">
        <f>IFERROR(
    IF(ISNUMBER(MATCH(TRIM(CLEAN(SUBSTITUTE(SUBSTITUTE(X217, CHAR(13), ""), CHAR(10), " "))), sizeList!A:A, 0)),
        INDEX(sizeList!B:B, MATCH(TRIM(CLEAN(SUBSTITUTE(SUBSTITUTE(X217, CHAR(13), ""), CHAR(10), " "))), sizeList!A:A, 0)),
        IF(ISNUMBER(MATCH(X217, sizeList!A:A, 0)),
            INDEX(sizeList!B:B, MATCH(X217, sizeList!A:A, 0)),
            IF(ISNUMBER(MATCH(TRIM(CLEAN(SUBSTITUTE(SUBSTITUTE(X217, CHAR(13), ""), CHAR(10), " "))), sizeList!B:B, 0)),
                INDEX(sizeList!B:B, MATCH(TRIM(CLEAN(SUBSTITUTE(SUBSTITUTE(X217, CHAR(13), ""), CHAR(10), " "))), sizeList!B:B, 0)),
                IF(ISNUMBER(MATCH(X217, sizeList!B:B, 0)),
                    INDEX(sizeList!B:B, MATCH(X217, sizeList!B:B, 0)),
                    "")
            )
        )
    ),
    ""
)</f>
        <v/>
      </c>
      <c r="Y217" s="6" t="s">
        <v>20</v>
      </c>
      <c r="Z217" s="44" t="str">
        <f t="shared" si="33"/>
        <v>BLACK</v>
      </c>
      <c r="AA217" s="44" t="str">
        <f>IFERROR(
    IF(ISNUMBER(MATCH(TRIM(CLEAN(SUBSTITUTE(SUBSTITUTE(Y217, CHAR(13), ""), CHAR(10), " "))), colorList!A:A, 0)),
        INDEX(colorList!B:B, MATCH(TRIM(CLEAN(SUBSTITUTE(SUBSTITUTE(Y217, CHAR(13), ""), CHAR(10), " "))), colorList!A:A, 0)),
        IF(ISNUMBER(MATCH(Y217, colorList!A:A, 0)),
            INDEX(colorList!B:B, MATCH(Y217, colorList!A:A, 0)),
            IF(ISNUMBER(MATCH(TRIM(CLEAN(SUBSTITUTE(SUBSTITUTE(Y217, CHAR(13), ""), CHAR(10), " "))), colorList!B:B, 0)),
                INDEX(colorList!B:B, MATCH(TRIM(CLEAN(SUBSTITUTE(SUBSTITUTE(Y217, CHAR(13), ""), CHAR(10), " "))), colorList!B:B, 0)),
                IF(ISNUMBER(MATCH(Y217, colorList!B:B, 0)),
                    INDEX(colorList!B:B, MATCH(Y217, colorList!B:B, 0)),
                    "")
            )
        )
    ),
    ""
)</f>
        <v>fekete</v>
      </c>
      <c r="AB217" s="56" t="str">
        <f>IF(Y217="", "", IFERROR(VLOOKUP(Y217, colorList!A:B,2,FALSE),""))</f>
        <v>fekete</v>
      </c>
    </row>
    <row r="218" spans="1:28" ht="60" customHeight="1" x14ac:dyDescent="0.3">
      <c r="A218" s="75" t="s">
        <v>1659</v>
      </c>
      <c r="B218" s="81" t="s">
        <v>2856</v>
      </c>
      <c r="C218" s="59" t="str">
        <f t="shared" si="27"/>
        <v>Lakota szintetikus bárányszőrös western heveder</v>
      </c>
      <c r="D218" s="6" t="s">
        <v>2606</v>
      </c>
      <c r="E218" s="60" t="str">
        <f t="shared" si="28"/>
        <v>SYNTHETIC FLEECE SYNTHETIC WESTERN GIRTH</v>
      </c>
      <c r="F218" s="6" t="s">
        <v>1801</v>
      </c>
      <c r="G218" s="61" t="str">
        <f t="shared" si="29"/>
        <v>Lakota</v>
      </c>
      <c r="H218" s="6" t="s">
        <v>1857</v>
      </c>
      <c r="I218" s="62" t="str">
        <f t="shared" si="30"/>
        <v>Western felszerelés</v>
      </c>
      <c r="J218" s="19" t="s">
        <v>3008</v>
      </c>
      <c r="K218" s="51" t="str">
        <f t="shared" si="31"/>
        <v>Western lófelszerelés</v>
      </c>
      <c r="L218" s="19" t="s">
        <v>2531</v>
      </c>
      <c r="M218" s="51" t="str">
        <f t="shared" si="26"/>
        <v>Western nyereg és tartozékai</v>
      </c>
      <c r="N218" s="36" t="s">
        <v>2582</v>
      </c>
      <c r="O218" s="53" t="str">
        <f t="shared" si="32"/>
        <v>Western heveder</v>
      </c>
      <c r="P218" s="39" t="s">
        <v>2589</v>
      </c>
      <c r="Q218" s="40"/>
      <c r="R218" s="67" t="s">
        <v>2358</v>
      </c>
      <c r="S218" s="6">
        <v>29.9</v>
      </c>
      <c r="T218" s="65" t="s">
        <v>1931</v>
      </c>
      <c r="U218" s="40">
        <v>1</v>
      </c>
      <c r="V218" s="41">
        <v>0</v>
      </c>
      <c r="W218" s="44" t="str">
        <f>IFERROR(
    IF(ISNUMBER(MATCH(TRIM(CLEAN(SUBSTITUTE(SUBSTITUTE(X218, CHAR(13), ""), CHAR(10), " "))), sizeList!A:A, 0)),
        INDEX(sizeList!B:B, MATCH(TRIM(CLEAN(SUBSTITUTE(SUBSTITUTE(X218, CHAR(13), ""), CHAR(10), " "))), sizeList!A:A, 0)),
        IF(ISNUMBER(MATCH(X218, sizeList!A:A, 0)),
            INDEX(sizeList!B:B, MATCH(X218, sizeList!A:A, 0)),
            IF(ISNUMBER(MATCH(TRIM(CLEAN(SUBSTITUTE(SUBSTITUTE(X218, CHAR(13), ""), CHAR(10), " "))), sizeList!B:B, 0)),
                INDEX(sizeList!B:B, MATCH(TRIM(CLEAN(SUBSTITUTE(SUBSTITUTE(X218, CHAR(13), ""), CHAR(10), " "))), sizeList!B:B, 0)),
                IF(ISNUMBER(MATCH(X218, sizeList!B:B, 0)),
                    INDEX(sizeList!B:B, MATCH(X218, sizeList!B:B, 0)),
                    "")
            )
        )
    ),
    ""
)</f>
        <v>26"</v>
      </c>
      <c r="X218" s="6" t="s">
        <v>2528</v>
      </c>
      <c r="Y218" s="6" t="s">
        <v>619</v>
      </c>
      <c r="Z218" s="44" t="str">
        <f t="shared" si="33"/>
        <v>BROWN</v>
      </c>
      <c r="AA218" s="44" t="str">
        <f>IFERROR(
    IF(ISNUMBER(MATCH(TRIM(CLEAN(SUBSTITUTE(SUBSTITUTE(Y218, CHAR(13), ""), CHAR(10), " "))), colorList!A:A, 0)),
        INDEX(colorList!B:B, MATCH(TRIM(CLEAN(SUBSTITUTE(SUBSTITUTE(Y218, CHAR(13), ""), CHAR(10), " "))), colorList!A:A, 0)),
        IF(ISNUMBER(MATCH(Y218, colorList!A:A, 0)),
            INDEX(colorList!B:B, MATCH(Y218, colorList!A:A, 0)),
            IF(ISNUMBER(MATCH(TRIM(CLEAN(SUBSTITUTE(SUBSTITUTE(Y218, CHAR(13), ""), CHAR(10), " "))), colorList!B:B, 0)),
                INDEX(colorList!B:B, MATCH(TRIM(CLEAN(SUBSTITUTE(SUBSTITUTE(Y218, CHAR(13), ""), CHAR(10), " "))), colorList!B:B, 0)),
                IF(ISNUMBER(MATCH(Y218, colorList!B:B, 0)),
                    INDEX(colorList!B:B, MATCH(Y218, colorList!B:B, 0)),
                    "")
            )
        )
    ),
    ""
)</f>
        <v>barna</v>
      </c>
      <c r="AB218" s="56" t="str">
        <f>IF(Y218="", "", IFERROR(VLOOKUP(Y218, colorList!A:B,2,FALSE),""))</f>
        <v>barna</v>
      </c>
    </row>
    <row r="219" spans="1:28" ht="60" customHeight="1" x14ac:dyDescent="0.3">
      <c r="A219" s="75" t="s">
        <v>1659</v>
      </c>
      <c r="B219" s="81" t="s">
        <v>2856</v>
      </c>
      <c r="C219" s="59" t="str">
        <f t="shared" si="27"/>
        <v>Lakota szintetikus bárányszőrös western heveder</v>
      </c>
      <c r="D219" s="6" t="s">
        <v>2606</v>
      </c>
      <c r="E219" s="60" t="str">
        <f t="shared" si="28"/>
        <v>SYNTHETIC FLEECE SYNTHETIC WESTERN GIRTH</v>
      </c>
      <c r="F219" s="6" t="s">
        <v>1801</v>
      </c>
      <c r="G219" s="61" t="str">
        <f t="shared" si="29"/>
        <v>Lakota</v>
      </c>
      <c r="H219" s="6" t="s">
        <v>1857</v>
      </c>
      <c r="I219" s="62" t="str">
        <f t="shared" si="30"/>
        <v>Western felszerelés</v>
      </c>
      <c r="J219" s="19" t="s">
        <v>3008</v>
      </c>
      <c r="K219" s="51" t="str">
        <f t="shared" si="31"/>
        <v>Western lófelszerelés</v>
      </c>
      <c r="L219" s="19" t="s">
        <v>2531</v>
      </c>
      <c r="M219" s="51" t="str">
        <f t="shared" si="26"/>
        <v>Western nyereg és tartozékai</v>
      </c>
      <c r="N219" s="36" t="s">
        <v>2582</v>
      </c>
      <c r="O219" s="53" t="str">
        <f t="shared" si="32"/>
        <v>Western heveder</v>
      </c>
      <c r="P219" s="39" t="s">
        <v>2589</v>
      </c>
      <c r="Q219" s="40"/>
      <c r="R219" s="67" t="s">
        <v>2359</v>
      </c>
      <c r="S219" s="6">
        <v>29.9</v>
      </c>
      <c r="T219" s="65" t="s">
        <v>1931</v>
      </c>
      <c r="U219" s="40">
        <v>1</v>
      </c>
      <c r="V219" s="41">
        <v>0</v>
      </c>
      <c r="W219" s="44" t="str">
        <f>IFERROR(
    IF(ISNUMBER(MATCH(TRIM(CLEAN(SUBSTITUTE(SUBSTITUTE(X219, CHAR(13), ""), CHAR(10), " "))), sizeList!A:A, 0)),
        INDEX(sizeList!B:B, MATCH(TRIM(CLEAN(SUBSTITUTE(SUBSTITUTE(X219, CHAR(13), ""), CHAR(10), " "))), sizeList!A:A, 0)),
        IF(ISNUMBER(MATCH(X219, sizeList!A:A, 0)),
            INDEX(sizeList!B:B, MATCH(X219, sizeList!A:A, 0)),
            IF(ISNUMBER(MATCH(TRIM(CLEAN(SUBSTITUTE(SUBSTITUTE(X219, CHAR(13), ""), CHAR(10), " "))), sizeList!B:B, 0)),
                INDEX(sizeList!B:B, MATCH(TRIM(CLEAN(SUBSTITUTE(SUBSTITUTE(X219, CHAR(13), ""), CHAR(10), " "))), sizeList!B:B, 0)),
                IF(ISNUMBER(MATCH(X219, sizeList!B:B, 0)),
                    INDEX(sizeList!B:B, MATCH(X219, sizeList!B:B, 0)),
                    "")
            )
        )
    ),
    ""
)</f>
        <v>28"</v>
      </c>
      <c r="X219" s="6" t="s">
        <v>2530</v>
      </c>
      <c r="Y219" s="6" t="s">
        <v>619</v>
      </c>
      <c r="Z219" s="44" t="str">
        <f t="shared" si="33"/>
        <v>BROWN</v>
      </c>
      <c r="AA219" s="44" t="str">
        <f>IFERROR(
    IF(ISNUMBER(MATCH(TRIM(CLEAN(SUBSTITUTE(SUBSTITUTE(Y219, CHAR(13), ""), CHAR(10), " "))), colorList!A:A, 0)),
        INDEX(colorList!B:B, MATCH(TRIM(CLEAN(SUBSTITUTE(SUBSTITUTE(Y219, CHAR(13), ""), CHAR(10), " "))), colorList!A:A, 0)),
        IF(ISNUMBER(MATCH(Y219, colorList!A:A, 0)),
            INDEX(colorList!B:B, MATCH(Y219, colorList!A:A, 0)),
            IF(ISNUMBER(MATCH(TRIM(CLEAN(SUBSTITUTE(SUBSTITUTE(Y219, CHAR(13), ""), CHAR(10), " "))), colorList!B:B, 0)),
                INDEX(colorList!B:B, MATCH(TRIM(CLEAN(SUBSTITUTE(SUBSTITUTE(Y219, CHAR(13), ""), CHAR(10), " "))), colorList!B:B, 0)),
                IF(ISNUMBER(MATCH(Y219, colorList!B:B, 0)),
                    INDEX(colorList!B:B, MATCH(Y219, colorList!B:B, 0)),
                    "")
            )
        )
    ),
    ""
)</f>
        <v>barna</v>
      </c>
      <c r="AB219" s="56" t="str">
        <f>IF(Y219="", "", IFERROR(VLOOKUP(Y219, colorList!A:B,2,FALSE),""))</f>
        <v>barna</v>
      </c>
    </row>
    <row r="220" spans="1:28" ht="60" customHeight="1" x14ac:dyDescent="0.3">
      <c r="A220" s="75" t="s">
        <v>1659</v>
      </c>
      <c r="B220" s="58" t="s">
        <v>2856</v>
      </c>
      <c r="C220" s="59" t="str">
        <f t="shared" si="27"/>
        <v>Lakota szintetikus bárányszőrös western heveder</v>
      </c>
      <c r="D220" s="6" t="s">
        <v>2606</v>
      </c>
      <c r="E220" s="60" t="str">
        <f t="shared" si="28"/>
        <v>SYNTHETIC FLEECE SYNTHETIC WESTERN GIRTH</v>
      </c>
      <c r="F220" s="6" t="s">
        <v>1801</v>
      </c>
      <c r="G220" s="61" t="str">
        <f t="shared" si="29"/>
        <v>Lakota</v>
      </c>
      <c r="H220" s="6" t="s">
        <v>1857</v>
      </c>
      <c r="I220" s="62" t="str">
        <f t="shared" si="30"/>
        <v>Western felszerelés</v>
      </c>
      <c r="J220" s="19" t="s">
        <v>3008</v>
      </c>
      <c r="K220" s="51" t="str">
        <f t="shared" si="31"/>
        <v>Western lófelszerelés</v>
      </c>
      <c r="L220" s="19" t="s">
        <v>2531</v>
      </c>
      <c r="M220" s="51" t="str">
        <f t="shared" si="26"/>
        <v>Western nyereg és tartozékai</v>
      </c>
      <c r="N220" s="36" t="s">
        <v>2582</v>
      </c>
      <c r="O220" s="53" t="str">
        <f t="shared" si="32"/>
        <v>Western heveder</v>
      </c>
      <c r="P220" s="39" t="s">
        <v>2589</v>
      </c>
      <c r="Q220" s="40"/>
      <c r="R220" s="67" t="s">
        <v>2360</v>
      </c>
      <c r="S220" s="6">
        <v>29.9</v>
      </c>
      <c r="T220" s="65" t="s">
        <v>1931</v>
      </c>
      <c r="U220" s="40">
        <v>1</v>
      </c>
      <c r="V220" s="41">
        <v>0</v>
      </c>
      <c r="W220" s="44" t="str">
        <f>IFERROR(
    IF(ISNUMBER(MATCH(TRIM(CLEAN(SUBSTITUTE(SUBSTITUTE(X220, CHAR(13), ""), CHAR(10), " "))), sizeList!A:A, 0)),
        INDEX(sizeList!B:B, MATCH(TRIM(CLEAN(SUBSTITUTE(SUBSTITUTE(X220, CHAR(13), ""), CHAR(10), " "))), sizeList!A:A, 0)),
        IF(ISNUMBER(MATCH(X220, sizeList!A:A, 0)),
            INDEX(sizeList!B:B, MATCH(X220, sizeList!A:A, 0)),
            IF(ISNUMBER(MATCH(TRIM(CLEAN(SUBSTITUTE(SUBSTITUTE(X220, CHAR(13), ""), CHAR(10), " "))), sizeList!B:B, 0)),
                INDEX(sizeList!B:B, MATCH(TRIM(CLEAN(SUBSTITUTE(SUBSTITUTE(X220, CHAR(13), ""), CHAR(10), " "))), sizeList!B:B, 0)),
                IF(ISNUMBER(MATCH(X220, sizeList!B:B, 0)),
                    INDEX(sizeList!B:B, MATCH(X220, sizeList!B:B, 0)),
                    "")
            )
        )
    ),
    ""
)</f>
        <v>30"</v>
      </c>
      <c r="X220" s="6" t="s">
        <v>2529</v>
      </c>
      <c r="Y220" s="6" t="s">
        <v>619</v>
      </c>
      <c r="Z220" s="44" t="str">
        <f t="shared" si="33"/>
        <v>BROWN</v>
      </c>
      <c r="AA220" s="44" t="str">
        <f>IFERROR(
    IF(ISNUMBER(MATCH(TRIM(CLEAN(SUBSTITUTE(SUBSTITUTE(Y220, CHAR(13), ""), CHAR(10), " "))), colorList!A:A, 0)),
        INDEX(colorList!B:B, MATCH(TRIM(CLEAN(SUBSTITUTE(SUBSTITUTE(Y220, CHAR(13), ""), CHAR(10), " "))), colorList!A:A, 0)),
        IF(ISNUMBER(MATCH(Y220, colorList!A:A, 0)),
            INDEX(colorList!B:B, MATCH(Y220, colorList!A:A, 0)),
            IF(ISNUMBER(MATCH(TRIM(CLEAN(SUBSTITUTE(SUBSTITUTE(Y220, CHAR(13), ""), CHAR(10), " "))), colorList!B:B, 0)),
                INDEX(colorList!B:B, MATCH(TRIM(CLEAN(SUBSTITUTE(SUBSTITUTE(Y220, CHAR(13), ""), CHAR(10), " "))), colorList!B:B, 0)),
                IF(ISNUMBER(MATCH(Y220, colorList!B:B, 0)),
                    INDEX(colorList!B:B, MATCH(Y220, colorList!B:B, 0)),
                    "")
            )
        )
    ),
    ""
)</f>
        <v>barna</v>
      </c>
      <c r="AB220" s="56" t="str">
        <f>IF(Y220="", "", IFERROR(VLOOKUP(Y220, colorList!A:B,2,FALSE),""))</f>
        <v>barna</v>
      </c>
    </row>
    <row r="221" spans="1:28" ht="60" customHeight="1" x14ac:dyDescent="0.3">
      <c r="A221" s="75" t="s">
        <v>1659</v>
      </c>
      <c r="B221" s="58" t="s">
        <v>2856</v>
      </c>
      <c r="C221" s="59" t="str">
        <f t="shared" si="27"/>
        <v>Lakota szintetikus bárányszőrös western heveder</v>
      </c>
      <c r="D221" s="6" t="s">
        <v>2606</v>
      </c>
      <c r="E221" s="60" t="str">
        <f t="shared" si="28"/>
        <v>SYNTHETIC FLEECE SYNTHETIC WESTERN GIRTH</v>
      </c>
      <c r="F221" s="6" t="s">
        <v>1801</v>
      </c>
      <c r="G221" s="61" t="str">
        <f t="shared" si="29"/>
        <v>Lakota</v>
      </c>
      <c r="H221" s="6" t="s">
        <v>1857</v>
      </c>
      <c r="I221" s="62" t="str">
        <f t="shared" si="30"/>
        <v>Western felszerelés</v>
      </c>
      <c r="J221" s="19" t="s">
        <v>3008</v>
      </c>
      <c r="K221" s="51" t="str">
        <f t="shared" si="31"/>
        <v>Western lófelszerelés</v>
      </c>
      <c r="L221" s="19" t="s">
        <v>2531</v>
      </c>
      <c r="M221" s="51" t="str">
        <f t="shared" si="26"/>
        <v>Western nyereg és tartozékai</v>
      </c>
      <c r="N221" s="36" t="s">
        <v>2582</v>
      </c>
      <c r="O221" s="53" t="str">
        <f t="shared" si="32"/>
        <v>Western heveder</v>
      </c>
      <c r="P221" s="39" t="s">
        <v>2589</v>
      </c>
      <c r="Q221" s="40"/>
      <c r="R221" s="67" t="s">
        <v>2361</v>
      </c>
      <c r="S221" s="6">
        <v>29.9</v>
      </c>
      <c r="T221" s="65" t="s">
        <v>1931</v>
      </c>
      <c r="U221" s="40">
        <v>1</v>
      </c>
      <c r="V221" s="41">
        <v>0</v>
      </c>
      <c r="W221" s="44" t="str">
        <f>IFERROR(
    IF(ISNUMBER(MATCH(TRIM(CLEAN(SUBSTITUTE(SUBSTITUTE(X221, CHAR(13), ""), CHAR(10), " "))), sizeList!A:A, 0)),
        INDEX(sizeList!B:B, MATCH(TRIM(CLEAN(SUBSTITUTE(SUBSTITUTE(X221, CHAR(13), ""), CHAR(10), " "))), sizeList!A:A, 0)),
        IF(ISNUMBER(MATCH(X221, sizeList!A:A, 0)),
            INDEX(sizeList!B:B, MATCH(X221, sizeList!A:A, 0)),
            IF(ISNUMBER(MATCH(TRIM(CLEAN(SUBSTITUTE(SUBSTITUTE(X221, CHAR(13), ""), CHAR(10), " "))), sizeList!B:B, 0)),
                INDEX(sizeList!B:B, MATCH(TRIM(CLEAN(SUBSTITUTE(SUBSTITUTE(X221, CHAR(13), ""), CHAR(10), " "))), sizeList!B:B, 0)),
                IF(ISNUMBER(MATCH(X221, sizeList!B:B, 0)),
                    INDEX(sizeList!B:B, MATCH(X221, sizeList!B:B, 0)),
                    "")
            )
        )
    ),
    ""
)</f>
        <v>32"</v>
      </c>
      <c r="X221" s="6" t="s">
        <v>2514</v>
      </c>
      <c r="Y221" s="6" t="s">
        <v>619</v>
      </c>
      <c r="Z221" s="44" t="str">
        <f t="shared" si="33"/>
        <v>BROWN</v>
      </c>
      <c r="AA221" s="44" t="str">
        <f>IFERROR(
    IF(ISNUMBER(MATCH(TRIM(CLEAN(SUBSTITUTE(SUBSTITUTE(Y221, CHAR(13), ""), CHAR(10), " "))), colorList!A:A, 0)),
        INDEX(colorList!B:B, MATCH(TRIM(CLEAN(SUBSTITUTE(SUBSTITUTE(Y221, CHAR(13), ""), CHAR(10), " "))), colorList!A:A, 0)),
        IF(ISNUMBER(MATCH(Y221, colorList!A:A, 0)),
            INDEX(colorList!B:B, MATCH(Y221, colorList!A:A, 0)),
            IF(ISNUMBER(MATCH(TRIM(CLEAN(SUBSTITUTE(SUBSTITUTE(Y221, CHAR(13), ""), CHAR(10), " "))), colorList!B:B, 0)),
                INDEX(colorList!B:B, MATCH(TRIM(CLEAN(SUBSTITUTE(SUBSTITUTE(Y221, CHAR(13), ""), CHAR(10), " "))), colorList!B:B, 0)),
                IF(ISNUMBER(MATCH(Y221, colorList!B:B, 0)),
                    INDEX(colorList!B:B, MATCH(Y221, colorList!B:B, 0)),
                    "")
            )
        )
    ),
    ""
)</f>
        <v>barna</v>
      </c>
      <c r="AB221" s="56" t="str">
        <f>IF(Y221="", "", IFERROR(VLOOKUP(Y221, colorList!A:B,2,FALSE),""))</f>
        <v>barna</v>
      </c>
    </row>
    <row r="222" spans="1:28" ht="60" customHeight="1" x14ac:dyDescent="0.3">
      <c r="A222" s="75" t="s">
        <v>1659</v>
      </c>
      <c r="B222" s="58" t="s">
        <v>2856</v>
      </c>
      <c r="C222" s="59" t="str">
        <f t="shared" si="27"/>
        <v>Lakota szintetikus bárányszőrös western heveder</v>
      </c>
      <c r="D222" s="6" t="s">
        <v>2606</v>
      </c>
      <c r="E222" s="60" t="str">
        <f t="shared" si="28"/>
        <v>SYNTHETIC FLEECE SYNTHETIC WESTERN GIRTH</v>
      </c>
      <c r="F222" s="6" t="s">
        <v>1801</v>
      </c>
      <c r="G222" s="61" t="str">
        <f t="shared" si="29"/>
        <v>Lakota</v>
      </c>
      <c r="H222" s="6" t="s">
        <v>1857</v>
      </c>
      <c r="I222" s="62" t="str">
        <f t="shared" si="30"/>
        <v>Western felszerelés</v>
      </c>
      <c r="J222" s="19" t="s">
        <v>3008</v>
      </c>
      <c r="K222" s="51" t="str">
        <f t="shared" si="31"/>
        <v>Western lófelszerelés</v>
      </c>
      <c r="L222" s="19" t="s">
        <v>2531</v>
      </c>
      <c r="M222" s="51" t="str">
        <f t="shared" si="26"/>
        <v>Western nyereg és tartozékai</v>
      </c>
      <c r="N222" s="36" t="s">
        <v>2582</v>
      </c>
      <c r="O222" s="53" t="str">
        <f t="shared" si="32"/>
        <v>Western heveder</v>
      </c>
      <c r="P222" s="39" t="s">
        <v>2589</v>
      </c>
      <c r="Q222" s="40"/>
      <c r="R222" s="67" t="s">
        <v>2362</v>
      </c>
      <c r="S222" s="6">
        <v>29.9</v>
      </c>
      <c r="T222" s="65" t="s">
        <v>1931</v>
      </c>
      <c r="U222" s="40">
        <v>1</v>
      </c>
      <c r="V222" s="41">
        <v>0</v>
      </c>
      <c r="W222" s="44" t="str">
        <f>IFERROR(
    IF(ISNUMBER(MATCH(TRIM(CLEAN(SUBSTITUTE(SUBSTITUTE(X222, CHAR(13), ""), CHAR(10), " "))), sizeList!A:A, 0)),
        INDEX(sizeList!B:B, MATCH(TRIM(CLEAN(SUBSTITUTE(SUBSTITUTE(X222, CHAR(13), ""), CHAR(10), " "))), sizeList!A:A, 0)),
        IF(ISNUMBER(MATCH(X222, sizeList!A:A, 0)),
            INDEX(sizeList!B:B, MATCH(X222, sizeList!A:A, 0)),
            IF(ISNUMBER(MATCH(TRIM(CLEAN(SUBSTITUTE(SUBSTITUTE(X222, CHAR(13), ""), CHAR(10), " "))), sizeList!B:B, 0)),
                INDEX(sizeList!B:B, MATCH(TRIM(CLEAN(SUBSTITUTE(SUBSTITUTE(X222, CHAR(13), ""), CHAR(10), " "))), sizeList!B:B, 0)),
                IF(ISNUMBER(MATCH(X222, sizeList!B:B, 0)),
                    INDEX(sizeList!B:B, MATCH(X222, sizeList!B:B, 0)),
                    "")
            )
        )
    ),
    ""
)</f>
        <v>34"</v>
      </c>
      <c r="X222" s="6" t="s">
        <v>2515</v>
      </c>
      <c r="Y222" s="6" t="s">
        <v>619</v>
      </c>
      <c r="Z222" s="44" t="str">
        <f t="shared" si="33"/>
        <v>BROWN</v>
      </c>
      <c r="AA222" s="44" t="str">
        <f>IFERROR(
    IF(ISNUMBER(MATCH(TRIM(CLEAN(SUBSTITUTE(SUBSTITUTE(Y222, CHAR(13), ""), CHAR(10), " "))), colorList!A:A, 0)),
        INDEX(colorList!B:B, MATCH(TRIM(CLEAN(SUBSTITUTE(SUBSTITUTE(Y222, CHAR(13), ""), CHAR(10), " "))), colorList!A:A, 0)),
        IF(ISNUMBER(MATCH(Y222, colorList!A:A, 0)),
            INDEX(colorList!B:B, MATCH(Y222, colorList!A:A, 0)),
            IF(ISNUMBER(MATCH(TRIM(CLEAN(SUBSTITUTE(SUBSTITUTE(Y222, CHAR(13), ""), CHAR(10), " "))), colorList!B:B, 0)),
                INDEX(colorList!B:B, MATCH(TRIM(CLEAN(SUBSTITUTE(SUBSTITUTE(Y222, CHAR(13), ""), CHAR(10), " "))), colorList!B:B, 0)),
                IF(ISNUMBER(MATCH(Y222, colorList!B:B, 0)),
                    INDEX(colorList!B:B, MATCH(Y222, colorList!B:B, 0)),
                    "")
            )
        )
    ),
    ""
)</f>
        <v>barna</v>
      </c>
      <c r="AB222" s="56" t="str">
        <f>IF(Y222="", "", IFERROR(VLOOKUP(Y222, colorList!A:B,2,FALSE),""))</f>
        <v>barna</v>
      </c>
    </row>
    <row r="223" spans="1:28" ht="60" customHeight="1" x14ac:dyDescent="0.3">
      <c r="A223" s="75" t="s">
        <v>1659</v>
      </c>
      <c r="B223" s="58" t="s">
        <v>2856</v>
      </c>
      <c r="C223" s="59" t="str">
        <f t="shared" si="27"/>
        <v>Lakota szintetikus bárányszőrös western heveder</v>
      </c>
      <c r="D223" s="6" t="s">
        <v>2606</v>
      </c>
      <c r="E223" s="60" t="str">
        <f t="shared" si="28"/>
        <v>SYNTHETIC FLEECE SYNTHETIC WESTERN GIRTH</v>
      </c>
      <c r="F223" s="6" t="s">
        <v>1801</v>
      </c>
      <c r="G223" s="61" t="str">
        <f t="shared" si="29"/>
        <v>Lakota</v>
      </c>
      <c r="H223" s="6" t="s">
        <v>1857</v>
      </c>
      <c r="I223" s="62" t="str">
        <f t="shared" si="30"/>
        <v>Western felszerelés</v>
      </c>
      <c r="J223" s="19" t="s">
        <v>3008</v>
      </c>
      <c r="K223" s="51" t="str">
        <f t="shared" si="31"/>
        <v>Western lófelszerelés</v>
      </c>
      <c r="L223" s="19" t="s">
        <v>2531</v>
      </c>
      <c r="M223" s="51" t="str">
        <f t="shared" si="26"/>
        <v>Western nyereg és tartozékai</v>
      </c>
      <c r="N223" s="36" t="s">
        <v>2582</v>
      </c>
      <c r="O223" s="53" t="str">
        <f t="shared" si="32"/>
        <v>Western heveder</v>
      </c>
      <c r="P223" s="39" t="s">
        <v>2589</v>
      </c>
      <c r="Q223" s="40"/>
      <c r="R223" s="67" t="s">
        <v>2363</v>
      </c>
      <c r="S223" s="6">
        <v>29.9</v>
      </c>
      <c r="T223" s="65" t="s">
        <v>1931</v>
      </c>
      <c r="U223" s="40">
        <v>1</v>
      </c>
      <c r="V223" s="41">
        <v>0</v>
      </c>
      <c r="W223" s="44" t="str">
        <f>IFERROR(
    IF(ISNUMBER(MATCH(TRIM(CLEAN(SUBSTITUTE(SUBSTITUTE(X223, CHAR(13), ""), CHAR(10), " "))), sizeList!A:A, 0)),
        INDEX(sizeList!B:B, MATCH(TRIM(CLEAN(SUBSTITUTE(SUBSTITUTE(X223, CHAR(13), ""), CHAR(10), " "))), sizeList!A:A, 0)),
        IF(ISNUMBER(MATCH(X223, sizeList!A:A, 0)),
            INDEX(sizeList!B:B, MATCH(X223, sizeList!A:A, 0)),
            IF(ISNUMBER(MATCH(TRIM(CLEAN(SUBSTITUTE(SUBSTITUTE(X223, CHAR(13), ""), CHAR(10), " "))), sizeList!B:B, 0)),
                INDEX(sizeList!B:B, MATCH(TRIM(CLEAN(SUBSTITUTE(SUBSTITUTE(X223, CHAR(13), ""), CHAR(10), " "))), sizeList!B:B, 0)),
                IF(ISNUMBER(MATCH(X223, sizeList!B:B, 0)),
                    INDEX(sizeList!B:B, MATCH(X223, sizeList!B:B, 0)),
                    "")
            )
        )
    ),
    ""
)</f>
        <v>36"</v>
      </c>
      <c r="X223" s="6" t="s">
        <v>2516</v>
      </c>
      <c r="Y223" s="6" t="s">
        <v>619</v>
      </c>
      <c r="Z223" s="44" t="str">
        <f t="shared" si="33"/>
        <v>BROWN</v>
      </c>
      <c r="AA223" s="44" t="str">
        <f>IFERROR(
    IF(ISNUMBER(MATCH(TRIM(CLEAN(SUBSTITUTE(SUBSTITUTE(Y223, CHAR(13), ""), CHAR(10), " "))), colorList!A:A, 0)),
        INDEX(colorList!B:B, MATCH(TRIM(CLEAN(SUBSTITUTE(SUBSTITUTE(Y223, CHAR(13), ""), CHAR(10), " "))), colorList!A:A, 0)),
        IF(ISNUMBER(MATCH(Y223, colorList!A:A, 0)),
            INDEX(colorList!B:B, MATCH(Y223, colorList!A:A, 0)),
            IF(ISNUMBER(MATCH(TRIM(CLEAN(SUBSTITUTE(SUBSTITUTE(Y223, CHAR(13), ""), CHAR(10), " "))), colorList!B:B, 0)),
                INDEX(colorList!B:B, MATCH(TRIM(CLEAN(SUBSTITUTE(SUBSTITUTE(Y223, CHAR(13), ""), CHAR(10), " "))), colorList!B:B, 0)),
                IF(ISNUMBER(MATCH(Y223, colorList!B:B, 0)),
                    INDEX(colorList!B:B, MATCH(Y223, colorList!B:B, 0)),
                    "")
            )
        )
    ),
    ""
)</f>
        <v>barna</v>
      </c>
      <c r="AB223" s="56" t="str">
        <f>IF(Y223="", "", IFERROR(VLOOKUP(Y223, colorList!A:B,2,FALSE),""))</f>
        <v>barna</v>
      </c>
    </row>
    <row r="224" spans="1:28" ht="60" customHeight="1" x14ac:dyDescent="0.3">
      <c r="A224" s="75" t="s">
        <v>1659</v>
      </c>
      <c r="B224" s="58" t="s">
        <v>2855</v>
      </c>
      <c r="C224" s="59" t="str">
        <f t="shared" si="27"/>
        <v>Lakota szintetikus bárányszőrös western heveder</v>
      </c>
      <c r="D224" s="6" t="s">
        <v>2606</v>
      </c>
      <c r="E224" s="60" t="str">
        <f t="shared" si="28"/>
        <v>SYNTHETIC FLEECE SYNTHETIC WESTERN GIRTH</v>
      </c>
      <c r="F224" s="6" t="s">
        <v>1801</v>
      </c>
      <c r="G224" s="61" t="str">
        <f t="shared" si="29"/>
        <v>Lakota</v>
      </c>
      <c r="H224" s="6" t="s">
        <v>1857</v>
      </c>
      <c r="I224" s="62" t="str">
        <f t="shared" si="30"/>
        <v>Western felszerelés</v>
      </c>
      <c r="J224" s="19" t="s">
        <v>3008</v>
      </c>
      <c r="K224" s="51" t="str">
        <f t="shared" si="31"/>
        <v>Western lófelszerelés</v>
      </c>
      <c r="L224" s="19" t="s">
        <v>2531</v>
      </c>
      <c r="M224" s="51" t="str">
        <f t="shared" si="26"/>
        <v>Western nyereg és tartozékai</v>
      </c>
      <c r="N224" s="36" t="s">
        <v>2582</v>
      </c>
      <c r="O224" s="53" t="str">
        <f t="shared" si="32"/>
        <v>Western heveder</v>
      </c>
      <c r="P224" s="39" t="s">
        <v>2589</v>
      </c>
      <c r="Q224" s="40"/>
      <c r="R224" s="67" t="s">
        <v>2352</v>
      </c>
      <c r="S224" s="6">
        <v>29.9</v>
      </c>
      <c r="T224" s="65" t="s">
        <v>1931</v>
      </c>
      <c r="U224" s="40">
        <v>1</v>
      </c>
      <c r="V224" s="41">
        <v>0</v>
      </c>
      <c r="W224" s="44" t="str">
        <f>IFERROR(
    IF(ISNUMBER(MATCH(TRIM(CLEAN(SUBSTITUTE(SUBSTITUTE(X224, CHAR(13), ""), CHAR(10), " "))), sizeList!A:A, 0)),
        INDEX(sizeList!B:B, MATCH(TRIM(CLEAN(SUBSTITUTE(SUBSTITUTE(X224, CHAR(13), ""), CHAR(10), " "))), sizeList!A:A, 0)),
        IF(ISNUMBER(MATCH(X224, sizeList!A:A, 0)),
            INDEX(sizeList!B:B, MATCH(X224, sizeList!A:A, 0)),
            IF(ISNUMBER(MATCH(TRIM(CLEAN(SUBSTITUTE(SUBSTITUTE(X224, CHAR(13), ""), CHAR(10), " "))), sizeList!B:B, 0)),
                INDEX(sizeList!B:B, MATCH(TRIM(CLEAN(SUBSTITUTE(SUBSTITUTE(X224, CHAR(13), ""), CHAR(10), " "))), sizeList!B:B, 0)),
                IF(ISNUMBER(MATCH(X224, sizeList!B:B, 0)),
                    INDEX(sizeList!B:B, MATCH(X224, sizeList!B:B, 0)),
                    "")
            )
        )
    ),
    ""
)</f>
        <v>26"</v>
      </c>
      <c r="X224" s="6" t="s">
        <v>2528</v>
      </c>
      <c r="Y224" s="6" t="s">
        <v>20</v>
      </c>
      <c r="Z224" s="44" t="str">
        <f t="shared" si="33"/>
        <v>BLACK</v>
      </c>
      <c r="AA224" s="44" t="str">
        <f>IFERROR(
    IF(ISNUMBER(MATCH(TRIM(CLEAN(SUBSTITUTE(SUBSTITUTE(Y224, CHAR(13), ""), CHAR(10), " "))), colorList!A:A, 0)),
        INDEX(colorList!B:B, MATCH(TRIM(CLEAN(SUBSTITUTE(SUBSTITUTE(Y224, CHAR(13), ""), CHAR(10), " "))), colorList!A:A, 0)),
        IF(ISNUMBER(MATCH(Y224, colorList!A:A, 0)),
            INDEX(colorList!B:B, MATCH(Y224, colorList!A:A, 0)),
            IF(ISNUMBER(MATCH(TRIM(CLEAN(SUBSTITUTE(SUBSTITUTE(Y224, CHAR(13), ""), CHAR(10), " "))), colorList!B:B, 0)),
                INDEX(colorList!B:B, MATCH(TRIM(CLEAN(SUBSTITUTE(SUBSTITUTE(Y224, CHAR(13), ""), CHAR(10), " "))), colorList!B:B, 0)),
                IF(ISNUMBER(MATCH(Y224, colorList!B:B, 0)),
                    INDEX(colorList!B:B, MATCH(Y224, colorList!B:B, 0)),
                    "")
            )
        )
    ),
    ""
)</f>
        <v>fekete</v>
      </c>
      <c r="AB224" s="56" t="str">
        <f>IF(Y224="", "", IFERROR(VLOOKUP(Y224, colorList!A:B,2,FALSE),""))</f>
        <v>fekete</v>
      </c>
    </row>
    <row r="225" spans="1:28" ht="60" customHeight="1" x14ac:dyDescent="0.3">
      <c r="A225" s="75" t="s">
        <v>1659</v>
      </c>
      <c r="B225" s="58" t="s">
        <v>2855</v>
      </c>
      <c r="C225" s="59" t="str">
        <f t="shared" si="27"/>
        <v>Lakota szintetikus bárányszőrös western heveder</v>
      </c>
      <c r="D225" s="6" t="s">
        <v>2606</v>
      </c>
      <c r="E225" s="60" t="str">
        <f t="shared" si="28"/>
        <v>SYNTHETIC FLEECE SYNTHETIC WESTERN GIRTH</v>
      </c>
      <c r="F225" s="6" t="s">
        <v>1801</v>
      </c>
      <c r="G225" s="61" t="str">
        <f t="shared" si="29"/>
        <v>Lakota</v>
      </c>
      <c r="H225" s="6" t="s">
        <v>1857</v>
      </c>
      <c r="I225" s="62" t="str">
        <f t="shared" si="30"/>
        <v>Western felszerelés</v>
      </c>
      <c r="J225" s="19" t="s">
        <v>3008</v>
      </c>
      <c r="K225" s="51" t="str">
        <f t="shared" si="31"/>
        <v>Western lófelszerelés</v>
      </c>
      <c r="L225" s="19" t="s">
        <v>2531</v>
      </c>
      <c r="M225" s="51" t="str">
        <f t="shared" si="26"/>
        <v>Western nyereg és tartozékai</v>
      </c>
      <c r="N225" s="36" t="s">
        <v>2582</v>
      </c>
      <c r="O225" s="53" t="str">
        <f t="shared" si="32"/>
        <v>Western heveder</v>
      </c>
      <c r="P225" s="39" t="s">
        <v>2589</v>
      </c>
      <c r="Q225" s="40"/>
      <c r="R225" s="67" t="s">
        <v>2353</v>
      </c>
      <c r="S225" s="6">
        <v>29.9</v>
      </c>
      <c r="T225" s="65" t="s">
        <v>1931</v>
      </c>
      <c r="U225" s="40">
        <v>1</v>
      </c>
      <c r="V225" s="41">
        <v>0</v>
      </c>
      <c r="W225" s="44" t="str">
        <f>IFERROR(
    IF(ISNUMBER(MATCH(TRIM(CLEAN(SUBSTITUTE(SUBSTITUTE(X225, CHAR(13), ""), CHAR(10), " "))), sizeList!A:A, 0)),
        INDEX(sizeList!B:B, MATCH(TRIM(CLEAN(SUBSTITUTE(SUBSTITUTE(X225, CHAR(13), ""), CHAR(10), " "))), sizeList!A:A, 0)),
        IF(ISNUMBER(MATCH(X225, sizeList!A:A, 0)),
            INDEX(sizeList!B:B, MATCH(X225, sizeList!A:A, 0)),
            IF(ISNUMBER(MATCH(TRIM(CLEAN(SUBSTITUTE(SUBSTITUTE(X225, CHAR(13), ""), CHAR(10), " "))), sizeList!B:B, 0)),
                INDEX(sizeList!B:B, MATCH(TRIM(CLEAN(SUBSTITUTE(SUBSTITUTE(X225, CHAR(13), ""), CHAR(10), " "))), sizeList!B:B, 0)),
                IF(ISNUMBER(MATCH(X225, sizeList!B:B, 0)),
                    INDEX(sizeList!B:B, MATCH(X225, sizeList!B:B, 0)),
                    "")
            )
        )
    ),
    ""
)</f>
        <v>28"</v>
      </c>
      <c r="X225" s="6" t="s">
        <v>2530</v>
      </c>
      <c r="Y225" s="6" t="s">
        <v>20</v>
      </c>
      <c r="Z225" s="44" t="str">
        <f t="shared" si="33"/>
        <v>BLACK</v>
      </c>
      <c r="AA225" s="44" t="str">
        <f>IFERROR(
    IF(ISNUMBER(MATCH(TRIM(CLEAN(SUBSTITUTE(SUBSTITUTE(Y225, CHAR(13), ""), CHAR(10), " "))), colorList!A:A, 0)),
        INDEX(colorList!B:B, MATCH(TRIM(CLEAN(SUBSTITUTE(SUBSTITUTE(Y225, CHAR(13), ""), CHAR(10), " "))), colorList!A:A, 0)),
        IF(ISNUMBER(MATCH(Y225, colorList!A:A, 0)),
            INDEX(colorList!B:B, MATCH(Y225, colorList!A:A, 0)),
            IF(ISNUMBER(MATCH(TRIM(CLEAN(SUBSTITUTE(SUBSTITUTE(Y225, CHAR(13), ""), CHAR(10), " "))), colorList!B:B, 0)),
                INDEX(colorList!B:B, MATCH(TRIM(CLEAN(SUBSTITUTE(SUBSTITUTE(Y225, CHAR(13), ""), CHAR(10), " "))), colorList!B:B, 0)),
                IF(ISNUMBER(MATCH(Y225, colorList!B:B, 0)),
                    INDEX(colorList!B:B, MATCH(Y225, colorList!B:B, 0)),
                    "")
            )
        )
    ),
    ""
)</f>
        <v>fekete</v>
      </c>
      <c r="AB225" s="56" t="str">
        <f>IF(Y225="", "", IFERROR(VLOOKUP(Y225, colorList!A:B,2,FALSE),""))</f>
        <v>fekete</v>
      </c>
    </row>
    <row r="226" spans="1:28" ht="60" customHeight="1" x14ac:dyDescent="0.3">
      <c r="A226" s="75" t="s">
        <v>1659</v>
      </c>
      <c r="B226" s="58" t="s">
        <v>2855</v>
      </c>
      <c r="C226" s="59" t="str">
        <f t="shared" si="27"/>
        <v>Lakota szintetikus bárányszőrös western heveder</v>
      </c>
      <c r="D226" s="6" t="s">
        <v>2606</v>
      </c>
      <c r="E226" s="60" t="str">
        <f t="shared" si="28"/>
        <v>SYNTHETIC FLEECE SYNTHETIC WESTERN GIRTH</v>
      </c>
      <c r="F226" s="6" t="s">
        <v>1801</v>
      </c>
      <c r="G226" s="61" t="str">
        <f t="shared" si="29"/>
        <v>Lakota</v>
      </c>
      <c r="H226" s="6" t="s">
        <v>1857</v>
      </c>
      <c r="I226" s="62" t="str">
        <f t="shared" si="30"/>
        <v>Western felszerelés</v>
      </c>
      <c r="J226" s="19" t="s">
        <v>3008</v>
      </c>
      <c r="K226" s="51" t="str">
        <f t="shared" si="31"/>
        <v>Western lófelszerelés</v>
      </c>
      <c r="L226" s="19" t="s">
        <v>2531</v>
      </c>
      <c r="M226" s="51" t="str">
        <f t="shared" si="26"/>
        <v>Western nyereg és tartozékai</v>
      </c>
      <c r="N226" s="36" t="s">
        <v>2582</v>
      </c>
      <c r="O226" s="53" t="str">
        <f t="shared" si="32"/>
        <v>Western heveder</v>
      </c>
      <c r="P226" s="39" t="s">
        <v>2589</v>
      </c>
      <c r="Q226" s="40"/>
      <c r="R226" s="67" t="s">
        <v>2354</v>
      </c>
      <c r="S226" s="6">
        <v>29.9</v>
      </c>
      <c r="T226" s="65" t="s">
        <v>1931</v>
      </c>
      <c r="U226" s="40">
        <v>1</v>
      </c>
      <c r="V226" s="41">
        <v>0</v>
      </c>
      <c r="W226" s="44" t="str">
        <f>IFERROR(
    IF(ISNUMBER(MATCH(TRIM(CLEAN(SUBSTITUTE(SUBSTITUTE(X226, CHAR(13), ""), CHAR(10), " "))), sizeList!A:A, 0)),
        INDEX(sizeList!B:B, MATCH(TRIM(CLEAN(SUBSTITUTE(SUBSTITUTE(X226, CHAR(13), ""), CHAR(10), " "))), sizeList!A:A, 0)),
        IF(ISNUMBER(MATCH(X226, sizeList!A:A, 0)),
            INDEX(sizeList!B:B, MATCH(X226, sizeList!A:A, 0)),
            IF(ISNUMBER(MATCH(TRIM(CLEAN(SUBSTITUTE(SUBSTITUTE(X226, CHAR(13), ""), CHAR(10), " "))), sizeList!B:B, 0)),
                INDEX(sizeList!B:B, MATCH(TRIM(CLEAN(SUBSTITUTE(SUBSTITUTE(X226, CHAR(13), ""), CHAR(10), " "))), sizeList!B:B, 0)),
                IF(ISNUMBER(MATCH(X226, sizeList!B:B, 0)),
                    INDEX(sizeList!B:B, MATCH(X226, sizeList!B:B, 0)),
                    "")
            )
        )
    ),
    ""
)</f>
        <v>30"</v>
      </c>
      <c r="X226" s="6" t="s">
        <v>2529</v>
      </c>
      <c r="Y226" s="6" t="s">
        <v>20</v>
      </c>
      <c r="Z226" s="44" t="str">
        <f t="shared" si="33"/>
        <v>BLACK</v>
      </c>
      <c r="AA226" s="44" t="str">
        <f>IFERROR(
    IF(ISNUMBER(MATCH(TRIM(CLEAN(SUBSTITUTE(SUBSTITUTE(Y226, CHAR(13), ""), CHAR(10), " "))), colorList!A:A, 0)),
        INDEX(colorList!B:B, MATCH(TRIM(CLEAN(SUBSTITUTE(SUBSTITUTE(Y226, CHAR(13), ""), CHAR(10), " "))), colorList!A:A, 0)),
        IF(ISNUMBER(MATCH(Y226, colorList!A:A, 0)),
            INDEX(colorList!B:B, MATCH(Y226, colorList!A:A, 0)),
            IF(ISNUMBER(MATCH(TRIM(CLEAN(SUBSTITUTE(SUBSTITUTE(Y226, CHAR(13), ""), CHAR(10), " "))), colorList!B:B, 0)),
                INDEX(colorList!B:B, MATCH(TRIM(CLEAN(SUBSTITUTE(SUBSTITUTE(Y226, CHAR(13), ""), CHAR(10), " "))), colorList!B:B, 0)),
                IF(ISNUMBER(MATCH(Y226, colorList!B:B, 0)),
                    INDEX(colorList!B:B, MATCH(Y226, colorList!B:B, 0)),
                    "")
            )
        )
    ),
    ""
)</f>
        <v>fekete</v>
      </c>
      <c r="AB226" s="56" t="str">
        <f>IF(Y226="", "", IFERROR(VLOOKUP(Y226, colorList!A:B,2,FALSE),""))</f>
        <v>fekete</v>
      </c>
    </row>
    <row r="227" spans="1:28" ht="60" customHeight="1" x14ac:dyDescent="0.3">
      <c r="A227" s="75" t="s">
        <v>1659</v>
      </c>
      <c r="B227" s="58" t="s">
        <v>2855</v>
      </c>
      <c r="C227" s="59" t="str">
        <f t="shared" si="27"/>
        <v>Lakota szintetikus bárányszőrös western heveder</v>
      </c>
      <c r="D227" s="6" t="s">
        <v>2606</v>
      </c>
      <c r="E227" s="60" t="str">
        <f t="shared" si="28"/>
        <v>SYNTHETIC FLEECE SYNTHETIC WESTERN GIRTH</v>
      </c>
      <c r="F227" s="6" t="s">
        <v>1801</v>
      </c>
      <c r="G227" s="61" t="str">
        <f t="shared" si="29"/>
        <v>Lakota</v>
      </c>
      <c r="H227" s="6" t="s">
        <v>1857</v>
      </c>
      <c r="I227" s="62" t="str">
        <f t="shared" si="30"/>
        <v>Western felszerelés</v>
      </c>
      <c r="J227" s="19" t="s">
        <v>3008</v>
      </c>
      <c r="K227" s="51" t="str">
        <f t="shared" si="31"/>
        <v>Western lófelszerelés</v>
      </c>
      <c r="L227" s="19" t="s">
        <v>2531</v>
      </c>
      <c r="M227" s="51" t="str">
        <f t="shared" si="26"/>
        <v>Western nyereg és tartozékai</v>
      </c>
      <c r="N227" s="36" t="s">
        <v>2582</v>
      </c>
      <c r="O227" s="53" t="str">
        <f t="shared" si="32"/>
        <v>Western heveder</v>
      </c>
      <c r="P227" s="39" t="s">
        <v>2589</v>
      </c>
      <c r="Q227" s="40"/>
      <c r="R227" s="67" t="s">
        <v>2355</v>
      </c>
      <c r="S227" s="6">
        <v>29.9</v>
      </c>
      <c r="T227" s="65" t="s">
        <v>1931</v>
      </c>
      <c r="U227" s="40">
        <v>1</v>
      </c>
      <c r="V227" s="41">
        <v>0</v>
      </c>
      <c r="W227" s="44" t="str">
        <f>IFERROR(
    IF(ISNUMBER(MATCH(TRIM(CLEAN(SUBSTITUTE(SUBSTITUTE(X227, CHAR(13), ""), CHAR(10), " "))), sizeList!A:A, 0)),
        INDEX(sizeList!B:B, MATCH(TRIM(CLEAN(SUBSTITUTE(SUBSTITUTE(X227, CHAR(13), ""), CHAR(10), " "))), sizeList!A:A, 0)),
        IF(ISNUMBER(MATCH(X227, sizeList!A:A, 0)),
            INDEX(sizeList!B:B, MATCH(X227, sizeList!A:A, 0)),
            IF(ISNUMBER(MATCH(TRIM(CLEAN(SUBSTITUTE(SUBSTITUTE(X227, CHAR(13), ""), CHAR(10), " "))), sizeList!B:B, 0)),
                INDEX(sizeList!B:B, MATCH(TRIM(CLEAN(SUBSTITUTE(SUBSTITUTE(X227, CHAR(13), ""), CHAR(10), " "))), sizeList!B:B, 0)),
                IF(ISNUMBER(MATCH(X227, sizeList!B:B, 0)),
                    INDEX(sizeList!B:B, MATCH(X227, sizeList!B:B, 0)),
                    "")
            )
        )
    ),
    ""
)</f>
        <v>32"</v>
      </c>
      <c r="X227" s="6" t="s">
        <v>2514</v>
      </c>
      <c r="Y227" s="6" t="s">
        <v>20</v>
      </c>
      <c r="Z227" s="44" t="str">
        <f t="shared" si="33"/>
        <v>BLACK</v>
      </c>
      <c r="AA227" s="44" t="str">
        <f>IFERROR(
    IF(ISNUMBER(MATCH(TRIM(CLEAN(SUBSTITUTE(SUBSTITUTE(Y227, CHAR(13), ""), CHAR(10), " "))), colorList!A:A, 0)),
        INDEX(colorList!B:B, MATCH(TRIM(CLEAN(SUBSTITUTE(SUBSTITUTE(Y227, CHAR(13), ""), CHAR(10), " "))), colorList!A:A, 0)),
        IF(ISNUMBER(MATCH(Y227, colorList!A:A, 0)),
            INDEX(colorList!B:B, MATCH(Y227, colorList!A:A, 0)),
            IF(ISNUMBER(MATCH(TRIM(CLEAN(SUBSTITUTE(SUBSTITUTE(Y227, CHAR(13), ""), CHAR(10), " "))), colorList!B:B, 0)),
                INDEX(colorList!B:B, MATCH(TRIM(CLEAN(SUBSTITUTE(SUBSTITUTE(Y227, CHAR(13), ""), CHAR(10), " "))), colorList!B:B, 0)),
                IF(ISNUMBER(MATCH(Y227, colorList!B:B, 0)),
                    INDEX(colorList!B:B, MATCH(Y227, colorList!B:B, 0)),
                    "")
            )
        )
    ),
    ""
)</f>
        <v>fekete</v>
      </c>
      <c r="AB227" s="56" t="str">
        <f>IF(Y227="", "", IFERROR(VLOOKUP(Y227, colorList!A:B,2,FALSE),""))</f>
        <v>fekete</v>
      </c>
    </row>
    <row r="228" spans="1:28" ht="60" customHeight="1" x14ac:dyDescent="0.3">
      <c r="A228" s="75" t="s">
        <v>1659</v>
      </c>
      <c r="B228" s="58" t="s">
        <v>2855</v>
      </c>
      <c r="C228" s="59" t="str">
        <f t="shared" si="27"/>
        <v>Lakota szintetikus bárányszőrös western heveder</v>
      </c>
      <c r="D228" s="6" t="s">
        <v>2606</v>
      </c>
      <c r="E228" s="60" t="str">
        <f t="shared" si="28"/>
        <v>SYNTHETIC FLEECE SYNTHETIC WESTERN GIRTH</v>
      </c>
      <c r="F228" s="6" t="s">
        <v>1801</v>
      </c>
      <c r="G228" s="61" t="str">
        <f t="shared" si="29"/>
        <v>Lakota</v>
      </c>
      <c r="H228" s="6" t="s">
        <v>1857</v>
      </c>
      <c r="I228" s="62" t="str">
        <f t="shared" si="30"/>
        <v>Western felszerelés</v>
      </c>
      <c r="J228" s="19" t="s">
        <v>3008</v>
      </c>
      <c r="K228" s="51" t="str">
        <f t="shared" si="31"/>
        <v>Western lófelszerelés</v>
      </c>
      <c r="L228" s="19" t="s">
        <v>2531</v>
      </c>
      <c r="M228" s="51" t="str">
        <f t="shared" si="26"/>
        <v>Western nyereg és tartozékai</v>
      </c>
      <c r="N228" s="36" t="s">
        <v>2582</v>
      </c>
      <c r="O228" s="53" t="str">
        <f t="shared" si="32"/>
        <v>Western heveder</v>
      </c>
      <c r="P228" s="39" t="s">
        <v>2589</v>
      </c>
      <c r="Q228" s="40"/>
      <c r="R228" s="67" t="s">
        <v>2356</v>
      </c>
      <c r="S228" s="6">
        <v>29.9</v>
      </c>
      <c r="T228" s="65" t="s">
        <v>1931</v>
      </c>
      <c r="U228" s="40">
        <v>1</v>
      </c>
      <c r="V228" s="41">
        <v>0</v>
      </c>
      <c r="W228" s="44" t="str">
        <f>IFERROR(
    IF(ISNUMBER(MATCH(TRIM(CLEAN(SUBSTITUTE(SUBSTITUTE(X228, CHAR(13), ""), CHAR(10), " "))), sizeList!A:A, 0)),
        INDEX(sizeList!B:B, MATCH(TRIM(CLEAN(SUBSTITUTE(SUBSTITUTE(X228, CHAR(13), ""), CHAR(10), " "))), sizeList!A:A, 0)),
        IF(ISNUMBER(MATCH(X228, sizeList!A:A, 0)),
            INDEX(sizeList!B:B, MATCH(X228, sizeList!A:A, 0)),
            IF(ISNUMBER(MATCH(TRIM(CLEAN(SUBSTITUTE(SUBSTITUTE(X228, CHAR(13), ""), CHAR(10), " "))), sizeList!B:B, 0)),
                INDEX(sizeList!B:B, MATCH(TRIM(CLEAN(SUBSTITUTE(SUBSTITUTE(X228, CHAR(13), ""), CHAR(10), " "))), sizeList!B:B, 0)),
                IF(ISNUMBER(MATCH(X228, sizeList!B:B, 0)),
                    INDEX(sizeList!B:B, MATCH(X228, sizeList!B:B, 0)),
                    "")
            )
        )
    ),
    ""
)</f>
        <v>34"</v>
      </c>
      <c r="X228" s="6" t="s">
        <v>2515</v>
      </c>
      <c r="Y228" s="6" t="s">
        <v>20</v>
      </c>
      <c r="Z228" s="44" t="str">
        <f t="shared" si="33"/>
        <v>BLACK</v>
      </c>
      <c r="AA228" s="44" t="str">
        <f>IFERROR(
    IF(ISNUMBER(MATCH(TRIM(CLEAN(SUBSTITUTE(SUBSTITUTE(Y228, CHAR(13), ""), CHAR(10), " "))), colorList!A:A, 0)),
        INDEX(colorList!B:B, MATCH(TRIM(CLEAN(SUBSTITUTE(SUBSTITUTE(Y228, CHAR(13), ""), CHAR(10), " "))), colorList!A:A, 0)),
        IF(ISNUMBER(MATCH(Y228, colorList!A:A, 0)),
            INDEX(colorList!B:B, MATCH(Y228, colorList!A:A, 0)),
            IF(ISNUMBER(MATCH(TRIM(CLEAN(SUBSTITUTE(SUBSTITUTE(Y228, CHAR(13), ""), CHAR(10), " "))), colorList!B:B, 0)),
                INDEX(colorList!B:B, MATCH(TRIM(CLEAN(SUBSTITUTE(SUBSTITUTE(Y228, CHAR(13), ""), CHAR(10), " "))), colorList!B:B, 0)),
                IF(ISNUMBER(MATCH(Y228, colorList!B:B, 0)),
                    INDEX(colorList!B:B, MATCH(Y228, colorList!B:B, 0)),
                    "")
            )
        )
    ),
    ""
)</f>
        <v>fekete</v>
      </c>
      <c r="AB228" s="56" t="str">
        <f>IF(Y228="", "", IFERROR(VLOOKUP(Y228, colorList!A:B,2,FALSE),""))</f>
        <v>fekete</v>
      </c>
    </row>
    <row r="229" spans="1:28" ht="60" customHeight="1" x14ac:dyDescent="0.3">
      <c r="A229" s="75" t="s">
        <v>1659</v>
      </c>
      <c r="B229" s="58" t="s">
        <v>2855</v>
      </c>
      <c r="C229" s="59" t="str">
        <f t="shared" si="27"/>
        <v>Lakota szintetikus bárányszőrös western heveder</v>
      </c>
      <c r="D229" s="6" t="s">
        <v>2606</v>
      </c>
      <c r="E229" s="60" t="str">
        <f t="shared" si="28"/>
        <v>SYNTHETIC FLEECE SYNTHETIC WESTERN GIRTH</v>
      </c>
      <c r="F229" s="6" t="s">
        <v>1801</v>
      </c>
      <c r="G229" s="61" t="str">
        <f t="shared" si="29"/>
        <v>Lakota</v>
      </c>
      <c r="H229" s="6" t="s">
        <v>1857</v>
      </c>
      <c r="I229" s="62" t="str">
        <f t="shared" si="30"/>
        <v>Western felszerelés</v>
      </c>
      <c r="J229" s="19" t="s">
        <v>3008</v>
      </c>
      <c r="K229" s="51" t="str">
        <f t="shared" si="31"/>
        <v>Western lófelszerelés</v>
      </c>
      <c r="L229" s="19" t="s">
        <v>2531</v>
      </c>
      <c r="M229" s="51" t="str">
        <f t="shared" si="26"/>
        <v>Western nyereg és tartozékai</v>
      </c>
      <c r="N229" s="36" t="s">
        <v>2582</v>
      </c>
      <c r="O229" s="53" t="str">
        <f t="shared" si="32"/>
        <v>Western heveder</v>
      </c>
      <c r="P229" s="39" t="s">
        <v>2589</v>
      </c>
      <c r="Q229" s="40"/>
      <c r="R229" s="67" t="s">
        <v>2357</v>
      </c>
      <c r="S229" s="6">
        <v>29.9</v>
      </c>
      <c r="T229" s="65" t="s">
        <v>1931</v>
      </c>
      <c r="U229" s="40">
        <v>1</v>
      </c>
      <c r="V229" s="41">
        <v>0</v>
      </c>
      <c r="W229" s="44" t="str">
        <f>IFERROR(
    IF(ISNUMBER(MATCH(TRIM(CLEAN(SUBSTITUTE(SUBSTITUTE(X229, CHAR(13), ""), CHAR(10), " "))), sizeList!A:A, 0)),
        INDEX(sizeList!B:B, MATCH(TRIM(CLEAN(SUBSTITUTE(SUBSTITUTE(X229, CHAR(13), ""), CHAR(10), " "))), sizeList!A:A, 0)),
        IF(ISNUMBER(MATCH(X229, sizeList!A:A, 0)),
            INDEX(sizeList!B:B, MATCH(X229, sizeList!A:A, 0)),
            IF(ISNUMBER(MATCH(TRIM(CLEAN(SUBSTITUTE(SUBSTITUTE(X229, CHAR(13), ""), CHAR(10), " "))), sizeList!B:B, 0)),
                INDEX(sizeList!B:B, MATCH(TRIM(CLEAN(SUBSTITUTE(SUBSTITUTE(X229, CHAR(13), ""), CHAR(10), " "))), sizeList!B:B, 0)),
                IF(ISNUMBER(MATCH(X229, sizeList!B:B, 0)),
                    INDEX(sizeList!B:B, MATCH(X229, sizeList!B:B, 0)),
                    "")
            )
        )
    ),
    ""
)</f>
        <v>36"</v>
      </c>
      <c r="X229" s="6" t="s">
        <v>2516</v>
      </c>
      <c r="Y229" s="6" t="s">
        <v>20</v>
      </c>
      <c r="Z229" s="44" t="str">
        <f t="shared" si="33"/>
        <v>BLACK</v>
      </c>
      <c r="AA229" s="44" t="str">
        <f>IFERROR(
    IF(ISNUMBER(MATCH(TRIM(CLEAN(SUBSTITUTE(SUBSTITUTE(Y229, CHAR(13), ""), CHAR(10), " "))), colorList!A:A, 0)),
        INDEX(colorList!B:B, MATCH(TRIM(CLEAN(SUBSTITUTE(SUBSTITUTE(Y229, CHAR(13), ""), CHAR(10), " "))), colorList!A:A, 0)),
        IF(ISNUMBER(MATCH(Y229, colorList!A:A, 0)),
            INDEX(colorList!B:B, MATCH(Y229, colorList!A:A, 0)),
            IF(ISNUMBER(MATCH(TRIM(CLEAN(SUBSTITUTE(SUBSTITUTE(Y229, CHAR(13), ""), CHAR(10), " "))), colorList!B:B, 0)),
                INDEX(colorList!B:B, MATCH(TRIM(CLEAN(SUBSTITUTE(SUBSTITUTE(Y229, CHAR(13), ""), CHAR(10), " "))), colorList!B:B, 0)),
                IF(ISNUMBER(MATCH(Y229, colorList!B:B, 0)),
                    INDEX(colorList!B:B, MATCH(Y229, colorList!B:B, 0)),
                    "")
            )
        )
    ),
    ""
)</f>
        <v>fekete</v>
      </c>
      <c r="AB229" s="56" t="str">
        <f>IF(Y229="", "", IFERROR(VLOOKUP(Y229, colorList!A:B,2,FALSE),""))</f>
        <v>fekete</v>
      </c>
    </row>
    <row r="230" spans="1:28" ht="60" customHeight="1" x14ac:dyDescent="0.3">
      <c r="A230" s="75" t="s">
        <v>1663</v>
      </c>
      <c r="B230" s="65" t="s">
        <v>1663</v>
      </c>
      <c r="C230" s="59" t="str">
        <f t="shared" si="27"/>
        <v>Pool's Airflow Pro western heveder</v>
      </c>
      <c r="D230" s="6" t="s">
        <v>2573</v>
      </c>
      <c r="E230" s="60" t="str">
        <f t="shared" si="28"/>
        <v>POOL'S AIRFLOW WESTERN GIRTH HOLE PRO MODEL</v>
      </c>
      <c r="F230" s="57" t="s">
        <v>1805</v>
      </c>
      <c r="G230" s="61" t="str">
        <f t="shared" si="29"/>
        <v>Pool's</v>
      </c>
      <c r="H230" s="57" t="s">
        <v>1856</v>
      </c>
      <c r="I230" s="62" t="str">
        <f t="shared" si="30"/>
        <v>Western felszerelés</v>
      </c>
      <c r="J230" s="19" t="s">
        <v>3008</v>
      </c>
      <c r="K230" s="51" t="str">
        <f t="shared" si="31"/>
        <v>Western lófelszerelés</v>
      </c>
      <c r="L230" s="66" t="s">
        <v>2531</v>
      </c>
      <c r="M230" s="51" t="str">
        <f t="shared" si="26"/>
        <v>Western nyereg és tartozékai</v>
      </c>
      <c r="N230" s="36" t="s">
        <v>2582</v>
      </c>
      <c r="O230" s="53" t="str">
        <f t="shared" si="32"/>
        <v>Western heveder</v>
      </c>
      <c r="P230" s="39" t="s">
        <v>2583</v>
      </c>
      <c r="Q230" s="40"/>
      <c r="R230" s="66" t="s">
        <v>2380</v>
      </c>
      <c r="S230" s="57">
        <v>65.5</v>
      </c>
      <c r="T230" s="65" t="s">
        <v>1931</v>
      </c>
      <c r="U230" s="40">
        <v>1</v>
      </c>
      <c r="V230" s="41">
        <v>0</v>
      </c>
      <c r="W230" s="44" t="str">
        <f>IFERROR(
    IF(ISNUMBER(MATCH(TRIM(CLEAN(SUBSTITUTE(SUBSTITUTE(X230, CHAR(13), ""), CHAR(10), " "))), sizeList!A:A, 0)),
        INDEX(sizeList!B:B, MATCH(TRIM(CLEAN(SUBSTITUTE(SUBSTITUTE(X230, CHAR(13), ""), CHAR(10), " "))), sizeList!A:A, 0)),
        IF(ISNUMBER(MATCH(X230, sizeList!A:A, 0)),
            INDEX(sizeList!B:B, MATCH(X230, sizeList!A:A, 0)),
            IF(ISNUMBER(MATCH(TRIM(CLEAN(SUBSTITUTE(SUBSTITUTE(X230, CHAR(13), ""), CHAR(10), " "))), sizeList!B:B, 0)),
                INDEX(sizeList!B:B, MATCH(TRIM(CLEAN(SUBSTITUTE(SUBSTITUTE(X230, CHAR(13), ""), CHAR(10), " "))), sizeList!B:B, 0)),
                IF(ISNUMBER(MATCH(X230, sizeList!B:B, 0)),
                    INDEX(sizeList!B:B, MATCH(X230, sizeList!B:B, 0)),
                    "")
            )
        )
    ),
    ""
)</f>
        <v>32"</v>
      </c>
      <c r="X230" s="6" t="s">
        <v>2514</v>
      </c>
      <c r="Z230" s="44" t="str">
        <f t="shared" si="33"/>
        <v/>
      </c>
      <c r="AA230" s="44" t="str">
        <f>IFERROR(
    IF(ISNUMBER(MATCH(TRIM(CLEAN(SUBSTITUTE(SUBSTITUTE(Y230, CHAR(13), ""), CHAR(10), " "))), colorList!A:A, 0)),
        INDEX(colorList!B:B, MATCH(TRIM(CLEAN(SUBSTITUTE(SUBSTITUTE(Y230, CHAR(13), ""), CHAR(10), " "))), colorList!A:A, 0)),
        IF(ISNUMBER(MATCH(Y230, colorList!A:A, 0)),
            INDEX(colorList!B:B, MATCH(Y230, colorList!A:A, 0)),
            IF(ISNUMBER(MATCH(TRIM(CLEAN(SUBSTITUTE(SUBSTITUTE(Y230, CHAR(13), ""), CHAR(10), " "))), colorList!B:B, 0)),
                INDEX(colorList!B:B, MATCH(TRIM(CLEAN(SUBSTITUTE(SUBSTITUTE(Y230, CHAR(13), ""), CHAR(10), " "))), colorList!B:B, 0)),
                IF(ISNUMBER(MATCH(Y230, colorList!B:B, 0)),
                    INDEX(colorList!B:B, MATCH(Y230, colorList!B:B, 0)),
                    "")
            )
        )
    ),
    ""
)</f>
        <v/>
      </c>
      <c r="AB230" s="56" t="str">
        <f>IF(Y230="", "", IFERROR(VLOOKUP(Y230, colorList!A:B,2,FALSE),""))</f>
        <v/>
      </c>
    </row>
    <row r="231" spans="1:28" ht="60" customHeight="1" x14ac:dyDescent="0.3">
      <c r="A231" s="75" t="s">
        <v>1663</v>
      </c>
      <c r="B231" s="65" t="s">
        <v>1663</v>
      </c>
      <c r="C231" s="59" t="str">
        <f t="shared" si="27"/>
        <v>Pool's Airflow Pro western heveder</v>
      </c>
      <c r="D231" s="6" t="s">
        <v>2573</v>
      </c>
      <c r="E231" s="60" t="str">
        <f t="shared" si="28"/>
        <v>POOL'S AIRFLOW WESTERN GIRTH HOLE PRO MODEL</v>
      </c>
      <c r="F231" s="57" t="s">
        <v>1805</v>
      </c>
      <c r="G231" s="61" t="str">
        <f t="shared" si="29"/>
        <v>Pool's</v>
      </c>
      <c r="H231" s="57" t="s">
        <v>1856</v>
      </c>
      <c r="I231" s="62" t="str">
        <f t="shared" si="30"/>
        <v>Western felszerelés</v>
      </c>
      <c r="J231" s="19" t="s">
        <v>3008</v>
      </c>
      <c r="K231" s="51" t="str">
        <f t="shared" si="31"/>
        <v>Western lófelszerelés</v>
      </c>
      <c r="L231" s="66" t="s">
        <v>2531</v>
      </c>
      <c r="M231" s="51" t="str">
        <f t="shared" si="26"/>
        <v>Western nyereg és tartozékai</v>
      </c>
      <c r="N231" s="36" t="s">
        <v>2582</v>
      </c>
      <c r="O231" s="53" t="str">
        <f t="shared" si="32"/>
        <v>Western heveder</v>
      </c>
      <c r="P231" s="39" t="s">
        <v>2583</v>
      </c>
      <c r="Q231" s="40"/>
      <c r="R231" s="66" t="s">
        <v>2381</v>
      </c>
      <c r="S231" s="57">
        <v>65.5</v>
      </c>
      <c r="T231" s="65" t="s">
        <v>1931</v>
      </c>
      <c r="U231" s="40">
        <v>1</v>
      </c>
      <c r="V231" s="41">
        <v>0</v>
      </c>
      <c r="W231" s="44" t="str">
        <f>IFERROR(
    IF(ISNUMBER(MATCH(TRIM(CLEAN(SUBSTITUTE(SUBSTITUTE(X231, CHAR(13), ""), CHAR(10), " "))), sizeList!A:A, 0)),
        INDEX(sizeList!B:B, MATCH(TRIM(CLEAN(SUBSTITUTE(SUBSTITUTE(X231, CHAR(13), ""), CHAR(10), " "))), sizeList!A:A, 0)),
        IF(ISNUMBER(MATCH(X231, sizeList!A:A, 0)),
            INDEX(sizeList!B:B, MATCH(X231, sizeList!A:A, 0)),
            IF(ISNUMBER(MATCH(TRIM(CLEAN(SUBSTITUTE(SUBSTITUTE(X231, CHAR(13), ""), CHAR(10), " "))), sizeList!B:B, 0)),
                INDEX(sizeList!B:B, MATCH(TRIM(CLEAN(SUBSTITUTE(SUBSTITUTE(X231, CHAR(13), ""), CHAR(10), " "))), sizeList!B:B, 0)),
                IF(ISNUMBER(MATCH(X231, sizeList!B:B, 0)),
                    INDEX(sizeList!B:B, MATCH(X231, sizeList!B:B, 0)),
                    "")
            )
        )
    ),
    ""
)</f>
        <v>34"</v>
      </c>
      <c r="X231" s="6" t="s">
        <v>2515</v>
      </c>
      <c r="Z231" s="44" t="str">
        <f t="shared" si="33"/>
        <v/>
      </c>
      <c r="AA231" s="44" t="str">
        <f>IFERROR(
    IF(ISNUMBER(MATCH(TRIM(CLEAN(SUBSTITUTE(SUBSTITUTE(Y231, CHAR(13), ""), CHAR(10), " "))), colorList!A:A, 0)),
        INDEX(colorList!B:B, MATCH(TRIM(CLEAN(SUBSTITUTE(SUBSTITUTE(Y231, CHAR(13), ""), CHAR(10), " "))), colorList!A:A, 0)),
        IF(ISNUMBER(MATCH(Y231, colorList!A:A, 0)),
            INDEX(colorList!B:B, MATCH(Y231, colorList!A:A, 0)),
            IF(ISNUMBER(MATCH(TRIM(CLEAN(SUBSTITUTE(SUBSTITUTE(Y231, CHAR(13), ""), CHAR(10), " "))), colorList!B:B, 0)),
                INDEX(colorList!B:B, MATCH(TRIM(CLEAN(SUBSTITUTE(SUBSTITUTE(Y231, CHAR(13), ""), CHAR(10), " "))), colorList!B:B, 0)),
                IF(ISNUMBER(MATCH(Y231, colorList!B:B, 0)),
                    INDEX(colorList!B:B, MATCH(Y231, colorList!B:B, 0)),
                    "")
            )
        )
    ),
    ""
)</f>
        <v/>
      </c>
      <c r="AB231" s="56" t="str">
        <f>IF(Y231="", "", IFERROR(VLOOKUP(Y231, colorList!A:B,2,FALSE),""))</f>
        <v/>
      </c>
    </row>
    <row r="232" spans="1:28" ht="60" customHeight="1" x14ac:dyDescent="0.3">
      <c r="A232" s="75" t="s">
        <v>1662</v>
      </c>
      <c r="B232" s="65" t="s">
        <v>1662</v>
      </c>
      <c r="C232" s="59" t="str">
        <f t="shared" si="27"/>
        <v>Lakota western neoprén póni heveder kivehető tépőzárral</v>
      </c>
      <c r="D232" s="6" t="s">
        <v>1915</v>
      </c>
      <c r="E232" s="60" t="str">
        <f t="shared" si="28"/>
        <v>NEOPRENE AND REMOVABLE VELCRO PONY GIRTH</v>
      </c>
      <c r="F232" s="6" t="s">
        <v>1804</v>
      </c>
      <c r="G232" s="61" t="str">
        <f t="shared" si="29"/>
        <v>Lakota</v>
      </c>
      <c r="H232" s="6" t="s">
        <v>1857</v>
      </c>
      <c r="I232" s="62" t="str">
        <f t="shared" si="30"/>
        <v>Western felszerelés</v>
      </c>
      <c r="J232" s="19" t="s">
        <v>3008</v>
      </c>
      <c r="K232" s="51" t="str">
        <f t="shared" si="31"/>
        <v>Western lófelszerelés</v>
      </c>
      <c r="L232" s="19" t="s">
        <v>2531</v>
      </c>
      <c r="M232" s="51" t="str">
        <f t="shared" si="26"/>
        <v>Western nyereg és tartozékai</v>
      </c>
      <c r="N232" s="36" t="s">
        <v>2582</v>
      </c>
      <c r="O232" s="53" t="str">
        <f t="shared" si="32"/>
        <v>Western heveder</v>
      </c>
      <c r="P232" s="39" t="s">
        <v>2583</v>
      </c>
      <c r="Q232" s="40"/>
      <c r="R232" s="67" t="s">
        <v>2376</v>
      </c>
      <c r="S232" s="6">
        <v>36.9</v>
      </c>
      <c r="T232" s="65" t="s">
        <v>1931</v>
      </c>
      <c r="U232" s="40">
        <v>1</v>
      </c>
      <c r="V232" s="41">
        <v>0</v>
      </c>
      <c r="W232" s="44" t="str">
        <f>IFERROR(
    IF(ISNUMBER(MATCH(TRIM(CLEAN(SUBSTITUTE(SUBSTITUTE(X232, CHAR(13), ""), CHAR(10), " "))), sizeList!A:A, 0)),
        INDEX(sizeList!B:B, MATCH(TRIM(CLEAN(SUBSTITUTE(SUBSTITUTE(X232, CHAR(13), ""), CHAR(10), " "))), sizeList!A:A, 0)),
        IF(ISNUMBER(MATCH(X232, sizeList!A:A, 0)),
            INDEX(sizeList!B:B, MATCH(X232, sizeList!A:A, 0)),
            IF(ISNUMBER(MATCH(TRIM(CLEAN(SUBSTITUTE(SUBSTITUTE(X232, CHAR(13), ""), CHAR(10), " "))), sizeList!B:B, 0)),
                INDEX(sizeList!B:B, MATCH(TRIM(CLEAN(SUBSTITUTE(SUBSTITUTE(X232, CHAR(13), ""), CHAR(10), " "))), sizeList!B:B, 0)),
                IF(ISNUMBER(MATCH(X232, sizeList!B:B, 0)),
                    INDEX(sizeList!B:B, MATCH(X232, sizeList!B:B, 0)),
                    "")
            )
        )
    ),
    ""
)</f>
        <v>18"</v>
      </c>
      <c r="X232" s="6" t="s">
        <v>2525</v>
      </c>
      <c r="Z232" s="44" t="str">
        <f t="shared" si="33"/>
        <v/>
      </c>
      <c r="AA232" s="44" t="str">
        <f>IFERROR(
    IF(ISNUMBER(MATCH(TRIM(CLEAN(SUBSTITUTE(SUBSTITUTE(Y232, CHAR(13), ""), CHAR(10), " "))), colorList!A:A, 0)),
        INDEX(colorList!B:B, MATCH(TRIM(CLEAN(SUBSTITUTE(SUBSTITUTE(Y232, CHAR(13), ""), CHAR(10), " "))), colorList!A:A, 0)),
        IF(ISNUMBER(MATCH(Y232, colorList!A:A, 0)),
            INDEX(colorList!B:B, MATCH(Y232, colorList!A:A, 0)),
            IF(ISNUMBER(MATCH(TRIM(CLEAN(SUBSTITUTE(SUBSTITUTE(Y232, CHAR(13), ""), CHAR(10), " "))), colorList!B:B, 0)),
                INDEX(colorList!B:B, MATCH(TRIM(CLEAN(SUBSTITUTE(SUBSTITUTE(Y232, CHAR(13), ""), CHAR(10), " "))), colorList!B:B, 0)),
                IF(ISNUMBER(MATCH(Y232, colorList!B:B, 0)),
                    INDEX(colorList!B:B, MATCH(Y232, colorList!B:B, 0)),
                    "")
            )
        )
    ),
    ""
)</f>
        <v/>
      </c>
      <c r="AB232" s="56" t="str">
        <f>IF(Y232="", "", IFERROR(VLOOKUP(Y232, colorList!A:B,2,FALSE),""))</f>
        <v/>
      </c>
    </row>
    <row r="233" spans="1:28" ht="60" customHeight="1" x14ac:dyDescent="0.3">
      <c r="A233" s="75" t="s">
        <v>1662</v>
      </c>
      <c r="B233" s="6" t="s">
        <v>1662</v>
      </c>
      <c r="C233" s="59" t="str">
        <f t="shared" si="27"/>
        <v>Lakota western neoprén póni heveder kivehető tépőzárral</v>
      </c>
      <c r="D233" s="6" t="s">
        <v>1915</v>
      </c>
      <c r="E233" s="60" t="str">
        <f t="shared" si="28"/>
        <v>NEOPRENE AND REMOVABLE VELCRO PONY GIRTH</v>
      </c>
      <c r="F233" s="6" t="s">
        <v>1804</v>
      </c>
      <c r="G233" s="61" t="str">
        <f t="shared" si="29"/>
        <v>Lakota</v>
      </c>
      <c r="H233" s="6" t="s">
        <v>1857</v>
      </c>
      <c r="I233" s="62" t="str">
        <f t="shared" si="30"/>
        <v>Western felszerelés</v>
      </c>
      <c r="J233" s="19" t="s">
        <v>3008</v>
      </c>
      <c r="K233" s="51" t="str">
        <f t="shared" si="31"/>
        <v>Western lófelszerelés</v>
      </c>
      <c r="L233" s="19" t="s">
        <v>2531</v>
      </c>
      <c r="M233" s="51" t="str">
        <f t="shared" si="26"/>
        <v>Western nyereg és tartozékai</v>
      </c>
      <c r="N233" s="38" t="s">
        <v>2582</v>
      </c>
      <c r="O233" s="53" t="str">
        <f t="shared" si="32"/>
        <v>Western heveder</v>
      </c>
      <c r="P233" s="39" t="s">
        <v>2583</v>
      </c>
      <c r="Q233" s="40"/>
      <c r="R233" s="67" t="s">
        <v>2377</v>
      </c>
      <c r="S233" s="6">
        <v>36.9</v>
      </c>
      <c r="T233" s="65" t="s">
        <v>1931</v>
      </c>
      <c r="U233" s="40">
        <v>1</v>
      </c>
      <c r="V233" s="41">
        <v>0</v>
      </c>
      <c r="W233" s="44" t="str">
        <f>IFERROR(
    IF(ISNUMBER(MATCH(TRIM(CLEAN(SUBSTITUTE(SUBSTITUTE(X233, CHAR(13), ""), CHAR(10), " "))), sizeList!A:A, 0)),
        INDEX(sizeList!B:B, MATCH(TRIM(CLEAN(SUBSTITUTE(SUBSTITUTE(X233, CHAR(13), ""), CHAR(10), " "))), sizeList!A:A, 0)),
        IF(ISNUMBER(MATCH(X233, sizeList!A:A, 0)),
            INDEX(sizeList!B:B, MATCH(X233, sizeList!A:A, 0)),
            IF(ISNUMBER(MATCH(TRIM(CLEAN(SUBSTITUTE(SUBSTITUTE(X233, CHAR(13), ""), CHAR(10), " "))), sizeList!B:B, 0)),
                INDEX(sizeList!B:B, MATCH(TRIM(CLEAN(SUBSTITUTE(SUBSTITUTE(X233, CHAR(13), ""), CHAR(10), " "))), sizeList!B:B, 0)),
                IF(ISNUMBER(MATCH(X233, sizeList!B:B, 0)),
                    INDEX(sizeList!B:B, MATCH(X233, sizeList!B:B, 0)),
                    "")
            )
        )
    ),
    ""
)</f>
        <v>20"</v>
      </c>
      <c r="X233" s="6" t="s">
        <v>2974</v>
      </c>
      <c r="Z233" s="44" t="str">
        <f t="shared" si="33"/>
        <v/>
      </c>
      <c r="AA233" s="44" t="str">
        <f>IFERROR(
    IF(ISNUMBER(MATCH(TRIM(CLEAN(SUBSTITUTE(SUBSTITUTE(Y233, CHAR(13), ""), CHAR(10), " "))), colorList!A:A, 0)),
        INDEX(colorList!B:B, MATCH(TRIM(CLEAN(SUBSTITUTE(SUBSTITUTE(Y233, CHAR(13), ""), CHAR(10), " "))), colorList!A:A, 0)),
        IF(ISNUMBER(MATCH(Y233, colorList!A:A, 0)),
            INDEX(colorList!B:B, MATCH(Y233, colorList!A:A, 0)),
            IF(ISNUMBER(MATCH(TRIM(CLEAN(SUBSTITUTE(SUBSTITUTE(Y233, CHAR(13), ""), CHAR(10), " "))), colorList!B:B, 0)),
                INDEX(colorList!B:B, MATCH(TRIM(CLEAN(SUBSTITUTE(SUBSTITUTE(Y233, CHAR(13), ""), CHAR(10), " "))), colorList!B:B, 0)),
                IF(ISNUMBER(MATCH(Y233, colorList!B:B, 0)),
                    INDEX(colorList!B:B, MATCH(Y233, colorList!B:B, 0)),
                    "")
            )
        )
    ),
    ""
)</f>
        <v/>
      </c>
      <c r="AB233" s="56" t="str">
        <f>IF(Y233="", "", IFERROR(VLOOKUP(Y233, colorList!A:B,2,FALSE),""))</f>
        <v/>
      </c>
    </row>
    <row r="234" spans="1:28" ht="60" customHeight="1" x14ac:dyDescent="0.3">
      <c r="A234" s="75" t="s">
        <v>1662</v>
      </c>
      <c r="B234" s="6" t="s">
        <v>1662</v>
      </c>
      <c r="C234" s="59" t="str">
        <f t="shared" si="27"/>
        <v>Lakota western neoprén póni heveder kivehető tépőzárral</v>
      </c>
      <c r="D234" s="6" t="s">
        <v>1915</v>
      </c>
      <c r="E234" s="60" t="str">
        <f t="shared" si="28"/>
        <v>NEOPRENE AND REMOVABLE VELCRO PONY GIRTH</v>
      </c>
      <c r="F234" s="6" t="s">
        <v>1804</v>
      </c>
      <c r="G234" s="61" t="str">
        <f t="shared" si="29"/>
        <v>Lakota</v>
      </c>
      <c r="H234" s="6" t="s">
        <v>1857</v>
      </c>
      <c r="I234" s="62" t="str">
        <f t="shared" si="30"/>
        <v>Western felszerelés</v>
      </c>
      <c r="J234" s="19" t="s">
        <v>3008</v>
      </c>
      <c r="K234" s="51" t="str">
        <f t="shared" si="31"/>
        <v>Western lófelszerelés</v>
      </c>
      <c r="L234" s="19" t="s">
        <v>2531</v>
      </c>
      <c r="M234" s="51" t="str">
        <f t="shared" si="26"/>
        <v>Western nyereg és tartozékai</v>
      </c>
      <c r="N234" s="38" t="s">
        <v>2582</v>
      </c>
      <c r="O234" s="53" t="str">
        <f t="shared" si="32"/>
        <v>Western heveder</v>
      </c>
      <c r="P234" s="39" t="s">
        <v>2583</v>
      </c>
      <c r="Q234" s="40"/>
      <c r="R234" s="67" t="s">
        <v>2378</v>
      </c>
      <c r="S234" s="6">
        <v>36.9</v>
      </c>
      <c r="T234" s="65" t="s">
        <v>1931</v>
      </c>
      <c r="U234" s="40">
        <v>1</v>
      </c>
      <c r="V234" s="41">
        <v>0</v>
      </c>
      <c r="W234" s="44" t="str">
        <f>IFERROR(
    IF(ISNUMBER(MATCH(TRIM(CLEAN(SUBSTITUTE(SUBSTITUTE(X234, CHAR(13), ""), CHAR(10), " "))), sizeList!A:A, 0)),
        INDEX(sizeList!B:B, MATCH(TRIM(CLEAN(SUBSTITUTE(SUBSTITUTE(X234, CHAR(13), ""), CHAR(10), " "))), sizeList!A:A, 0)),
        IF(ISNUMBER(MATCH(X234, sizeList!A:A, 0)),
            INDEX(sizeList!B:B, MATCH(X234, sizeList!A:A, 0)),
            IF(ISNUMBER(MATCH(TRIM(CLEAN(SUBSTITUTE(SUBSTITUTE(X234, CHAR(13), ""), CHAR(10), " "))), sizeList!B:B, 0)),
                INDEX(sizeList!B:B, MATCH(TRIM(CLEAN(SUBSTITUTE(SUBSTITUTE(X234, CHAR(13), ""), CHAR(10), " "))), sizeList!B:B, 0)),
                IF(ISNUMBER(MATCH(X234, sizeList!B:B, 0)),
                    INDEX(sizeList!B:B, MATCH(X234, sizeList!B:B, 0)),
                    "")
            )
        )
    ),
    ""
)</f>
        <v>22"</v>
      </c>
      <c r="X234" s="6" t="s">
        <v>2526</v>
      </c>
      <c r="Z234" s="44" t="str">
        <f t="shared" si="33"/>
        <v/>
      </c>
      <c r="AA234" s="44" t="str">
        <f>IFERROR(
    IF(ISNUMBER(MATCH(TRIM(CLEAN(SUBSTITUTE(SUBSTITUTE(Y234, CHAR(13), ""), CHAR(10), " "))), colorList!A:A, 0)),
        INDEX(colorList!B:B, MATCH(TRIM(CLEAN(SUBSTITUTE(SUBSTITUTE(Y234, CHAR(13), ""), CHAR(10), " "))), colorList!A:A, 0)),
        IF(ISNUMBER(MATCH(Y234, colorList!A:A, 0)),
            INDEX(colorList!B:B, MATCH(Y234, colorList!A:A, 0)),
            IF(ISNUMBER(MATCH(TRIM(CLEAN(SUBSTITUTE(SUBSTITUTE(Y234, CHAR(13), ""), CHAR(10), " "))), colorList!B:B, 0)),
                INDEX(colorList!B:B, MATCH(TRIM(CLEAN(SUBSTITUTE(SUBSTITUTE(Y234, CHAR(13), ""), CHAR(10), " "))), colorList!B:B, 0)),
                IF(ISNUMBER(MATCH(Y234, colorList!B:B, 0)),
                    INDEX(colorList!B:B, MATCH(Y234, colorList!B:B, 0)),
                    "")
            )
        )
    ),
    ""
)</f>
        <v/>
      </c>
      <c r="AB234" s="56" t="str">
        <f>IF(Y234="", "", IFERROR(VLOOKUP(Y234, colorList!A:B,2,FALSE),""))</f>
        <v/>
      </c>
    </row>
    <row r="235" spans="1:28" ht="60" customHeight="1" x14ac:dyDescent="0.3">
      <c r="A235" s="75" t="s">
        <v>1662</v>
      </c>
      <c r="B235" s="6" t="s">
        <v>1662</v>
      </c>
      <c r="C235" s="59" t="str">
        <f t="shared" si="27"/>
        <v>Lakota western neoprén póni heveder kivehető tépőzárral</v>
      </c>
      <c r="D235" s="6" t="s">
        <v>1915</v>
      </c>
      <c r="E235" s="60" t="str">
        <f t="shared" si="28"/>
        <v>NEOPRENE AND REMOVABLE VELCRO PONY GIRTH</v>
      </c>
      <c r="F235" s="6" t="s">
        <v>1804</v>
      </c>
      <c r="G235" s="61" t="str">
        <f t="shared" si="29"/>
        <v>Lakota</v>
      </c>
      <c r="H235" s="6" t="s">
        <v>1857</v>
      </c>
      <c r="I235" s="62" t="str">
        <f t="shared" si="30"/>
        <v>Western felszerelés</v>
      </c>
      <c r="J235" s="19" t="s">
        <v>3008</v>
      </c>
      <c r="K235" s="51" t="str">
        <f t="shared" si="31"/>
        <v>Western lófelszerelés</v>
      </c>
      <c r="L235" s="19" t="s">
        <v>2531</v>
      </c>
      <c r="M235" s="51" t="str">
        <f t="shared" si="26"/>
        <v>Western nyereg és tartozékai</v>
      </c>
      <c r="N235" s="38" t="s">
        <v>2582</v>
      </c>
      <c r="O235" s="53" t="str">
        <f t="shared" si="32"/>
        <v>Western heveder</v>
      </c>
      <c r="P235" s="39" t="s">
        <v>2583</v>
      </c>
      <c r="Q235" s="40"/>
      <c r="R235" s="67" t="s">
        <v>2379</v>
      </c>
      <c r="S235" s="6">
        <v>36.9</v>
      </c>
      <c r="T235" s="65" t="s">
        <v>1931</v>
      </c>
      <c r="U235" s="40">
        <v>1</v>
      </c>
      <c r="V235" s="41">
        <v>0</v>
      </c>
      <c r="W235" s="44" t="str">
        <f>IFERROR(
    IF(ISNUMBER(MATCH(TRIM(CLEAN(SUBSTITUTE(SUBSTITUTE(X235, CHAR(13), ""), CHAR(10), " "))), sizeList!A:A, 0)),
        INDEX(sizeList!B:B, MATCH(TRIM(CLEAN(SUBSTITUTE(SUBSTITUTE(X235, CHAR(13), ""), CHAR(10), " "))), sizeList!A:A, 0)),
        IF(ISNUMBER(MATCH(X235, sizeList!A:A, 0)),
            INDEX(sizeList!B:B, MATCH(X235, sizeList!A:A, 0)),
            IF(ISNUMBER(MATCH(TRIM(CLEAN(SUBSTITUTE(SUBSTITUTE(X235, CHAR(13), ""), CHAR(10), " "))), sizeList!B:B, 0)),
                INDEX(sizeList!B:B, MATCH(TRIM(CLEAN(SUBSTITUTE(SUBSTITUTE(X235, CHAR(13), ""), CHAR(10), " "))), sizeList!B:B, 0)),
                IF(ISNUMBER(MATCH(X235, sizeList!B:B, 0)),
                    INDEX(sizeList!B:B, MATCH(X235, sizeList!B:B, 0)),
                    "")
            )
        )
    ),
    ""
)</f>
        <v>24"</v>
      </c>
      <c r="X235" s="6" t="s">
        <v>2527</v>
      </c>
      <c r="Z235" s="44" t="str">
        <f t="shared" si="33"/>
        <v/>
      </c>
      <c r="AA235" s="44" t="str">
        <f>IFERROR(
    IF(ISNUMBER(MATCH(TRIM(CLEAN(SUBSTITUTE(SUBSTITUTE(Y235, CHAR(13), ""), CHAR(10), " "))), colorList!A:A, 0)),
        INDEX(colorList!B:B, MATCH(TRIM(CLEAN(SUBSTITUTE(SUBSTITUTE(Y235, CHAR(13), ""), CHAR(10), " "))), colorList!A:A, 0)),
        IF(ISNUMBER(MATCH(Y235, colorList!A:A, 0)),
            INDEX(colorList!B:B, MATCH(Y235, colorList!A:A, 0)),
            IF(ISNUMBER(MATCH(TRIM(CLEAN(SUBSTITUTE(SUBSTITUTE(Y235, CHAR(13), ""), CHAR(10), " "))), colorList!B:B, 0)),
                INDEX(colorList!B:B, MATCH(TRIM(CLEAN(SUBSTITUTE(SUBSTITUTE(Y235, CHAR(13), ""), CHAR(10), " "))), colorList!B:B, 0)),
                IF(ISNUMBER(MATCH(Y235, colorList!B:B, 0)),
                    INDEX(colorList!B:B, MATCH(Y235, colorList!B:B, 0)),
                    "")
            )
        )
    ),
    ""
)</f>
        <v/>
      </c>
      <c r="AB235" s="56" t="str">
        <f>IF(Y235="", "", IFERROR(VLOOKUP(Y235, colorList!A:B,2,FALSE),""))</f>
        <v/>
      </c>
    </row>
    <row r="236" spans="1:28" ht="60" customHeight="1" x14ac:dyDescent="0.3">
      <c r="A236" s="75" t="s">
        <v>1661</v>
      </c>
      <c r="B236" s="6" t="s">
        <v>1661</v>
      </c>
      <c r="C236" s="59" t="str">
        <f t="shared" si="27"/>
        <v>Lakota neoprén western heveder rozsdamentes acél csatokkal</v>
      </c>
      <c r="D236" s="6" t="s">
        <v>1914</v>
      </c>
      <c r="E236" s="60" t="str">
        <f t="shared" si="28"/>
        <v>NEOPRENE WESTERN GIRTH WITH STAINLESS STEEL BUCKLES</v>
      </c>
      <c r="F236" s="6" t="s">
        <v>1803</v>
      </c>
      <c r="G236" s="61" t="str">
        <f t="shared" si="29"/>
        <v>Lakota</v>
      </c>
      <c r="H236" s="6" t="s">
        <v>1857</v>
      </c>
      <c r="I236" s="62" t="str">
        <f t="shared" si="30"/>
        <v>Western felszerelés</v>
      </c>
      <c r="J236" s="19" t="s">
        <v>3008</v>
      </c>
      <c r="K236" s="51" t="str">
        <f t="shared" si="31"/>
        <v>Western lófelszerelés</v>
      </c>
      <c r="L236" s="19" t="s">
        <v>2531</v>
      </c>
      <c r="M236" s="51" t="str">
        <f t="shared" si="26"/>
        <v>Western nyereg és tartozékai</v>
      </c>
      <c r="N236" s="38" t="s">
        <v>2582</v>
      </c>
      <c r="O236" s="53" t="str">
        <f t="shared" si="32"/>
        <v>Western heveder</v>
      </c>
      <c r="P236" s="39" t="s">
        <v>2583</v>
      </c>
      <c r="Q236" s="40"/>
      <c r="R236" s="67" t="s">
        <v>2370</v>
      </c>
      <c r="S236" s="6">
        <v>36.9</v>
      </c>
      <c r="T236" s="65" t="s">
        <v>1931</v>
      </c>
      <c r="U236" s="40">
        <v>1</v>
      </c>
      <c r="V236" s="41">
        <v>0</v>
      </c>
      <c r="W236" s="44" t="str">
        <f>IFERROR(
    IF(ISNUMBER(MATCH(TRIM(CLEAN(SUBSTITUTE(SUBSTITUTE(X236, CHAR(13), ""), CHAR(10), " "))), sizeList!A:A, 0)),
        INDEX(sizeList!B:B, MATCH(TRIM(CLEAN(SUBSTITUTE(SUBSTITUTE(X236, CHAR(13), ""), CHAR(10), " "))), sizeList!A:A, 0)),
        IF(ISNUMBER(MATCH(X236, sizeList!A:A, 0)),
            INDEX(sizeList!B:B, MATCH(X236, sizeList!A:A, 0)),
            IF(ISNUMBER(MATCH(TRIM(CLEAN(SUBSTITUTE(SUBSTITUTE(X236, CHAR(13), ""), CHAR(10), " "))), sizeList!B:B, 0)),
                INDEX(sizeList!B:B, MATCH(TRIM(CLEAN(SUBSTITUTE(SUBSTITUTE(X236, CHAR(13), ""), CHAR(10), " "))), sizeList!B:B, 0)),
                IF(ISNUMBER(MATCH(X236, sizeList!B:B, 0)),
                    INDEX(sizeList!B:B, MATCH(X236, sizeList!B:B, 0)),
                    "")
            )
        )
    ),
    ""
)</f>
        <v>26"</v>
      </c>
      <c r="X236" s="6" t="s">
        <v>2528</v>
      </c>
      <c r="Z236" s="44" t="str">
        <f t="shared" si="33"/>
        <v/>
      </c>
      <c r="AA236" s="44" t="str">
        <f>IFERROR(
    IF(ISNUMBER(MATCH(TRIM(CLEAN(SUBSTITUTE(SUBSTITUTE(Y236, CHAR(13), ""), CHAR(10), " "))), colorList!A:A, 0)),
        INDEX(colorList!B:B, MATCH(TRIM(CLEAN(SUBSTITUTE(SUBSTITUTE(Y236, CHAR(13), ""), CHAR(10), " "))), colorList!A:A, 0)),
        IF(ISNUMBER(MATCH(Y236, colorList!A:A, 0)),
            INDEX(colorList!B:B, MATCH(Y236, colorList!A:A, 0)),
            IF(ISNUMBER(MATCH(TRIM(CLEAN(SUBSTITUTE(SUBSTITUTE(Y236, CHAR(13), ""), CHAR(10), " "))), colorList!B:B, 0)),
                INDEX(colorList!B:B, MATCH(TRIM(CLEAN(SUBSTITUTE(SUBSTITUTE(Y236, CHAR(13), ""), CHAR(10), " "))), colorList!B:B, 0)),
                IF(ISNUMBER(MATCH(Y236, colorList!B:B, 0)),
                    INDEX(colorList!B:B, MATCH(Y236, colorList!B:B, 0)),
                    "")
            )
        )
    ),
    ""
)</f>
        <v/>
      </c>
      <c r="AB236" s="56" t="str">
        <f>IF(Y236="", "", IFERROR(VLOOKUP(Y236, colorList!A:B,2,FALSE),""))</f>
        <v/>
      </c>
    </row>
    <row r="237" spans="1:28" ht="60" customHeight="1" x14ac:dyDescent="0.3">
      <c r="A237" s="75" t="s">
        <v>1661</v>
      </c>
      <c r="B237" s="6" t="s">
        <v>1661</v>
      </c>
      <c r="C237" s="59" t="str">
        <f t="shared" si="27"/>
        <v>Lakota neoprén western heveder rozsdamentes acél csatokkal</v>
      </c>
      <c r="D237" s="6" t="s">
        <v>1914</v>
      </c>
      <c r="E237" s="60" t="str">
        <f t="shared" si="28"/>
        <v>NEOPRENE WESTERN GIRTH WITH STAINLESS STEEL BUCKLES</v>
      </c>
      <c r="F237" s="6" t="s">
        <v>1803</v>
      </c>
      <c r="G237" s="61" t="str">
        <f t="shared" si="29"/>
        <v>Lakota</v>
      </c>
      <c r="H237" s="6" t="s">
        <v>1857</v>
      </c>
      <c r="I237" s="62" t="str">
        <f t="shared" si="30"/>
        <v>Western felszerelés</v>
      </c>
      <c r="J237" s="19" t="s">
        <v>3008</v>
      </c>
      <c r="K237" s="51" t="str">
        <f t="shared" si="31"/>
        <v>Western lófelszerelés</v>
      </c>
      <c r="L237" s="19" t="s">
        <v>2531</v>
      </c>
      <c r="M237" s="51" t="str">
        <f t="shared" si="26"/>
        <v>Western nyereg és tartozékai</v>
      </c>
      <c r="N237" s="38" t="s">
        <v>2582</v>
      </c>
      <c r="O237" s="53" t="str">
        <f t="shared" si="32"/>
        <v>Western heveder</v>
      </c>
      <c r="P237" s="39" t="s">
        <v>2583</v>
      </c>
      <c r="Q237" s="40"/>
      <c r="R237" s="67" t="s">
        <v>2371</v>
      </c>
      <c r="S237" s="6">
        <v>36.9</v>
      </c>
      <c r="T237" s="65" t="s">
        <v>1931</v>
      </c>
      <c r="U237" s="40">
        <v>1</v>
      </c>
      <c r="V237" s="41">
        <v>0</v>
      </c>
      <c r="W237" s="44" t="str">
        <f>IFERROR(
    IF(ISNUMBER(MATCH(TRIM(CLEAN(SUBSTITUTE(SUBSTITUTE(X237, CHAR(13), ""), CHAR(10), " "))), sizeList!A:A, 0)),
        INDEX(sizeList!B:B, MATCH(TRIM(CLEAN(SUBSTITUTE(SUBSTITUTE(X237, CHAR(13), ""), CHAR(10), " "))), sizeList!A:A, 0)),
        IF(ISNUMBER(MATCH(X237, sizeList!A:A, 0)),
            INDEX(sizeList!B:B, MATCH(X237, sizeList!A:A, 0)),
            IF(ISNUMBER(MATCH(TRIM(CLEAN(SUBSTITUTE(SUBSTITUTE(X237, CHAR(13), ""), CHAR(10), " "))), sizeList!B:B, 0)),
                INDEX(sizeList!B:B, MATCH(TRIM(CLEAN(SUBSTITUTE(SUBSTITUTE(X237, CHAR(13), ""), CHAR(10), " "))), sizeList!B:B, 0)),
                IF(ISNUMBER(MATCH(X237, sizeList!B:B, 0)),
                    INDEX(sizeList!B:B, MATCH(X237, sizeList!B:B, 0)),
                    "")
            )
        )
    ),
    ""
)</f>
        <v>28"</v>
      </c>
      <c r="X237" s="6" t="s">
        <v>2530</v>
      </c>
      <c r="Z237" s="44" t="str">
        <f t="shared" si="33"/>
        <v/>
      </c>
      <c r="AA237" s="44" t="str">
        <f>IFERROR(
    IF(ISNUMBER(MATCH(TRIM(CLEAN(SUBSTITUTE(SUBSTITUTE(Y237, CHAR(13), ""), CHAR(10), " "))), colorList!A:A, 0)),
        INDEX(colorList!B:B, MATCH(TRIM(CLEAN(SUBSTITUTE(SUBSTITUTE(Y237, CHAR(13), ""), CHAR(10), " "))), colorList!A:A, 0)),
        IF(ISNUMBER(MATCH(Y237, colorList!A:A, 0)),
            INDEX(colorList!B:B, MATCH(Y237, colorList!A:A, 0)),
            IF(ISNUMBER(MATCH(TRIM(CLEAN(SUBSTITUTE(SUBSTITUTE(Y237, CHAR(13), ""), CHAR(10), " "))), colorList!B:B, 0)),
                INDEX(colorList!B:B, MATCH(TRIM(CLEAN(SUBSTITUTE(SUBSTITUTE(Y237, CHAR(13), ""), CHAR(10), " "))), colorList!B:B, 0)),
                IF(ISNUMBER(MATCH(Y237, colorList!B:B, 0)),
                    INDEX(colorList!B:B, MATCH(Y237, colorList!B:B, 0)),
                    "")
            )
        )
    ),
    ""
)</f>
        <v/>
      </c>
      <c r="AB237" s="56" t="str">
        <f>IF(Y237="", "", IFERROR(VLOOKUP(Y237, colorList!A:B,2,FALSE),""))</f>
        <v/>
      </c>
    </row>
    <row r="238" spans="1:28" ht="60" customHeight="1" x14ac:dyDescent="0.3">
      <c r="A238" s="75" t="s">
        <v>1661</v>
      </c>
      <c r="B238" s="6" t="s">
        <v>1661</v>
      </c>
      <c r="C238" s="59" t="str">
        <f t="shared" si="27"/>
        <v>Lakota neoprén western heveder rozsdamentes acél csatokkal</v>
      </c>
      <c r="D238" s="6" t="s">
        <v>1914</v>
      </c>
      <c r="E238" s="60" t="str">
        <f t="shared" si="28"/>
        <v>NEOPRENE WESTERN GIRTH WITH STAINLESS STEEL BUCKLES</v>
      </c>
      <c r="F238" s="6" t="s">
        <v>1803</v>
      </c>
      <c r="G238" s="61" t="str">
        <f t="shared" si="29"/>
        <v>Lakota</v>
      </c>
      <c r="H238" s="6" t="s">
        <v>1857</v>
      </c>
      <c r="I238" s="62" t="str">
        <f t="shared" si="30"/>
        <v>Western felszerelés</v>
      </c>
      <c r="J238" s="19" t="s">
        <v>3008</v>
      </c>
      <c r="K238" s="51" t="str">
        <f t="shared" si="31"/>
        <v>Western lófelszerelés</v>
      </c>
      <c r="L238" s="19" t="s">
        <v>2531</v>
      </c>
      <c r="M238" s="51" t="str">
        <f t="shared" si="26"/>
        <v>Western nyereg és tartozékai</v>
      </c>
      <c r="N238" s="38" t="s">
        <v>2582</v>
      </c>
      <c r="O238" s="53" t="str">
        <f t="shared" si="32"/>
        <v>Western heveder</v>
      </c>
      <c r="P238" s="39" t="s">
        <v>2583</v>
      </c>
      <c r="Q238" s="40"/>
      <c r="R238" s="67" t="s">
        <v>2372</v>
      </c>
      <c r="S238" s="6">
        <v>36.9</v>
      </c>
      <c r="T238" s="65" t="s">
        <v>1931</v>
      </c>
      <c r="U238" s="40">
        <v>1</v>
      </c>
      <c r="V238" s="41">
        <v>0</v>
      </c>
      <c r="W238" s="44" t="str">
        <f>IFERROR(
    IF(ISNUMBER(MATCH(TRIM(CLEAN(SUBSTITUTE(SUBSTITUTE(X238, CHAR(13), ""), CHAR(10), " "))), sizeList!A:A, 0)),
        INDEX(sizeList!B:B, MATCH(TRIM(CLEAN(SUBSTITUTE(SUBSTITUTE(X238, CHAR(13), ""), CHAR(10), " "))), sizeList!A:A, 0)),
        IF(ISNUMBER(MATCH(X238, sizeList!A:A, 0)),
            INDEX(sizeList!B:B, MATCH(X238, sizeList!A:A, 0)),
            IF(ISNUMBER(MATCH(TRIM(CLEAN(SUBSTITUTE(SUBSTITUTE(X238, CHAR(13), ""), CHAR(10), " "))), sizeList!B:B, 0)),
                INDEX(sizeList!B:B, MATCH(TRIM(CLEAN(SUBSTITUTE(SUBSTITUTE(X238, CHAR(13), ""), CHAR(10), " "))), sizeList!B:B, 0)),
                IF(ISNUMBER(MATCH(X238, sizeList!B:B, 0)),
                    INDEX(sizeList!B:B, MATCH(X238, sizeList!B:B, 0)),
                    "")
            )
        )
    ),
    ""
)</f>
        <v>30"</v>
      </c>
      <c r="X238" s="6" t="s">
        <v>2529</v>
      </c>
      <c r="Z238" s="44" t="str">
        <f t="shared" si="33"/>
        <v/>
      </c>
      <c r="AA238" s="44" t="str">
        <f>IFERROR(
    IF(ISNUMBER(MATCH(TRIM(CLEAN(SUBSTITUTE(SUBSTITUTE(Y238, CHAR(13), ""), CHAR(10), " "))), colorList!A:A, 0)),
        INDEX(colorList!B:B, MATCH(TRIM(CLEAN(SUBSTITUTE(SUBSTITUTE(Y238, CHAR(13), ""), CHAR(10), " "))), colorList!A:A, 0)),
        IF(ISNUMBER(MATCH(Y238, colorList!A:A, 0)),
            INDEX(colorList!B:B, MATCH(Y238, colorList!A:A, 0)),
            IF(ISNUMBER(MATCH(TRIM(CLEAN(SUBSTITUTE(SUBSTITUTE(Y238, CHAR(13), ""), CHAR(10), " "))), colorList!B:B, 0)),
                INDEX(colorList!B:B, MATCH(TRIM(CLEAN(SUBSTITUTE(SUBSTITUTE(Y238, CHAR(13), ""), CHAR(10), " "))), colorList!B:B, 0)),
                IF(ISNUMBER(MATCH(Y238, colorList!B:B, 0)),
                    INDEX(colorList!B:B, MATCH(Y238, colorList!B:B, 0)),
                    "")
            )
        )
    ),
    ""
)</f>
        <v/>
      </c>
      <c r="AB238" s="56" t="str">
        <f>IF(Y238="", "", IFERROR(VLOOKUP(Y238, colorList!A:B,2,FALSE),""))</f>
        <v/>
      </c>
    </row>
    <row r="239" spans="1:28" ht="60" customHeight="1" x14ac:dyDescent="0.3">
      <c r="A239" s="75" t="s">
        <v>1661</v>
      </c>
      <c r="B239" s="6" t="s">
        <v>1661</v>
      </c>
      <c r="C239" s="59" t="str">
        <f t="shared" si="27"/>
        <v>Lakota neoprén western heveder rozsdamentes acél csatokkal</v>
      </c>
      <c r="D239" s="6" t="s">
        <v>1914</v>
      </c>
      <c r="E239" s="60" t="str">
        <f t="shared" si="28"/>
        <v>NEOPRENE WESTERN GIRTH WITH STAINLESS STEEL BUCKLES</v>
      </c>
      <c r="F239" s="6" t="s">
        <v>1803</v>
      </c>
      <c r="G239" s="61" t="str">
        <f t="shared" si="29"/>
        <v>Lakota</v>
      </c>
      <c r="H239" s="6" t="s">
        <v>1857</v>
      </c>
      <c r="I239" s="62" t="str">
        <f t="shared" si="30"/>
        <v>Western felszerelés</v>
      </c>
      <c r="J239" s="19" t="s">
        <v>3008</v>
      </c>
      <c r="K239" s="51" t="str">
        <f t="shared" si="31"/>
        <v>Western lófelszerelés</v>
      </c>
      <c r="L239" s="19" t="s">
        <v>2531</v>
      </c>
      <c r="M239" s="51" t="str">
        <f t="shared" si="26"/>
        <v>Western nyereg és tartozékai</v>
      </c>
      <c r="N239" s="38" t="s">
        <v>2582</v>
      </c>
      <c r="O239" s="53" t="str">
        <f t="shared" si="32"/>
        <v>Western heveder</v>
      </c>
      <c r="P239" s="39" t="s">
        <v>2583</v>
      </c>
      <c r="Q239" s="40"/>
      <c r="R239" s="67" t="s">
        <v>2373</v>
      </c>
      <c r="S239" s="6">
        <v>36.9</v>
      </c>
      <c r="T239" s="65" t="s">
        <v>1931</v>
      </c>
      <c r="U239" s="40">
        <v>1</v>
      </c>
      <c r="V239" s="41">
        <v>0</v>
      </c>
      <c r="W239" s="44" t="str">
        <f>IFERROR(
    IF(ISNUMBER(MATCH(TRIM(CLEAN(SUBSTITUTE(SUBSTITUTE(X239, CHAR(13), ""), CHAR(10), " "))), sizeList!A:A, 0)),
        INDEX(sizeList!B:B, MATCH(TRIM(CLEAN(SUBSTITUTE(SUBSTITUTE(X239, CHAR(13), ""), CHAR(10), " "))), sizeList!A:A, 0)),
        IF(ISNUMBER(MATCH(X239, sizeList!A:A, 0)),
            INDEX(sizeList!B:B, MATCH(X239, sizeList!A:A, 0)),
            IF(ISNUMBER(MATCH(TRIM(CLEAN(SUBSTITUTE(SUBSTITUTE(X239, CHAR(13), ""), CHAR(10), " "))), sizeList!B:B, 0)),
                INDEX(sizeList!B:B, MATCH(TRIM(CLEAN(SUBSTITUTE(SUBSTITUTE(X239, CHAR(13), ""), CHAR(10), " "))), sizeList!B:B, 0)),
                IF(ISNUMBER(MATCH(X239, sizeList!B:B, 0)),
                    INDEX(sizeList!B:B, MATCH(X239, sizeList!B:B, 0)),
                    "")
            )
        )
    ),
    ""
)</f>
        <v>32"</v>
      </c>
      <c r="X239" s="6" t="s">
        <v>2514</v>
      </c>
      <c r="Z239" s="44" t="str">
        <f t="shared" si="33"/>
        <v/>
      </c>
      <c r="AA239" s="44" t="str">
        <f>IFERROR(
    IF(ISNUMBER(MATCH(TRIM(CLEAN(SUBSTITUTE(SUBSTITUTE(Y239, CHAR(13), ""), CHAR(10), " "))), colorList!A:A, 0)),
        INDEX(colorList!B:B, MATCH(TRIM(CLEAN(SUBSTITUTE(SUBSTITUTE(Y239, CHAR(13), ""), CHAR(10), " "))), colorList!A:A, 0)),
        IF(ISNUMBER(MATCH(Y239, colorList!A:A, 0)),
            INDEX(colorList!B:B, MATCH(Y239, colorList!A:A, 0)),
            IF(ISNUMBER(MATCH(TRIM(CLEAN(SUBSTITUTE(SUBSTITUTE(Y239, CHAR(13), ""), CHAR(10), " "))), colorList!B:B, 0)),
                INDEX(colorList!B:B, MATCH(TRIM(CLEAN(SUBSTITUTE(SUBSTITUTE(Y239, CHAR(13), ""), CHAR(10), " "))), colorList!B:B, 0)),
                IF(ISNUMBER(MATCH(Y239, colorList!B:B, 0)),
                    INDEX(colorList!B:B, MATCH(Y239, colorList!B:B, 0)),
                    "")
            )
        )
    ),
    ""
)</f>
        <v/>
      </c>
      <c r="AB239" s="56" t="str">
        <f>IF(Y239="", "", IFERROR(VLOOKUP(Y239, colorList!A:B,2,FALSE),""))</f>
        <v/>
      </c>
    </row>
    <row r="240" spans="1:28" ht="60" customHeight="1" x14ac:dyDescent="0.3">
      <c r="A240" s="75" t="s">
        <v>1661</v>
      </c>
      <c r="B240" s="6" t="s">
        <v>1661</v>
      </c>
      <c r="C240" s="59" t="str">
        <f t="shared" si="27"/>
        <v>Lakota neoprén western heveder rozsdamentes acél csatokkal</v>
      </c>
      <c r="D240" s="6" t="s">
        <v>1914</v>
      </c>
      <c r="E240" s="60" t="str">
        <f t="shared" si="28"/>
        <v>NEOPRENE WESTERN GIRTH WITH STAINLESS STEEL BUCKLES</v>
      </c>
      <c r="F240" s="6" t="s">
        <v>1803</v>
      </c>
      <c r="G240" s="61" t="str">
        <f t="shared" si="29"/>
        <v>Lakota</v>
      </c>
      <c r="H240" s="6" t="s">
        <v>1857</v>
      </c>
      <c r="I240" s="62" t="str">
        <f t="shared" si="30"/>
        <v>Western felszerelés</v>
      </c>
      <c r="J240" s="19" t="s">
        <v>3008</v>
      </c>
      <c r="K240" s="51" t="str">
        <f t="shared" si="31"/>
        <v>Western lófelszerelés</v>
      </c>
      <c r="L240" s="19" t="s">
        <v>2531</v>
      </c>
      <c r="M240" s="51" t="str">
        <f t="shared" si="26"/>
        <v>Western nyereg és tartozékai</v>
      </c>
      <c r="N240" s="38" t="s">
        <v>2582</v>
      </c>
      <c r="O240" s="53" t="str">
        <f t="shared" si="32"/>
        <v>Western heveder</v>
      </c>
      <c r="P240" s="39" t="s">
        <v>2583</v>
      </c>
      <c r="Q240" s="40"/>
      <c r="R240" s="67" t="s">
        <v>2374</v>
      </c>
      <c r="S240" s="6">
        <v>36.9</v>
      </c>
      <c r="T240" s="65" t="s">
        <v>1931</v>
      </c>
      <c r="U240" s="40">
        <v>1</v>
      </c>
      <c r="V240" s="41">
        <v>0</v>
      </c>
      <c r="W240" s="44" t="str">
        <f>IFERROR(
    IF(ISNUMBER(MATCH(TRIM(CLEAN(SUBSTITUTE(SUBSTITUTE(X240, CHAR(13), ""), CHAR(10), " "))), sizeList!A:A, 0)),
        INDEX(sizeList!B:B, MATCH(TRIM(CLEAN(SUBSTITUTE(SUBSTITUTE(X240, CHAR(13), ""), CHAR(10), " "))), sizeList!A:A, 0)),
        IF(ISNUMBER(MATCH(X240, sizeList!A:A, 0)),
            INDEX(sizeList!B:B, MATCH(X240, sizeList!A:A, 0)),
            IF(ISNUMBER(MATCH(TRIM(CLEAN(SUBSTITUTE(SUBSTITUTE(X240, CHAR(13), ""), CHAR(10), " "))), sizeList!B:B, 0)),
                INDEX(sizeList!B:B, MATCH(TRIM(CLEAN(SUBSTITUTE(SUBSTITUTE(X240, CHAR(13), ""), CHAR(10), " "))), sizeList!B:B, 0)),
                IF(ISNUMBER(MATCH(X240, sizeList!B:B, 0)),
                    INDEX(sizeList!B:B, MATCH(X240, sizeList!B:B, 0)),
                    "")
            )
        )
    ),
    ""
)</f>
        <v>34"</v>
      </c>
      <c r="X240" s="6" t="s">
        <v>2515</v>
      </c>
      <c r="Z240" s="44" t="str">
        <f t="shared" si="33"/>
        <v/>
      </c>
      <c r="AA240" s="44" t="str">
        <f>IFERROR(
    IF(ISNUMBER(MATCH(TRIM(CLEAN(SUBSTITUTE(SUBSTITUTE(Y240, CHAR(13), ""), CHAR(10), " "))), colorList!A:A, 0)),
        INDEX(colorList!B:B, MATCH(TRIM(CLEAN(SUBSTITUTE(SUBSTITUTE(Y240, CHAR(13), ""), CHAR(10), " "))), colorList!A:A, 0)),
        IF(ISNUMBER(MATCH(Y240, colorList!A:A, 0)),
            INDEX(colorList!B:B, MATCH(Y240, colorList!A:A, 0)),
            IF(ISNUMBER(MATCH(TRIM(CLEAN(SUBSTITUTE(SUBSTITUTE(Y240, CHAR(13), ""), CHAR(10), " "))), colorList!B:B, 0)),
                INDEX(colorList!B:B, MATCH(TRIM(CLEAN(SUBSTITUTE(SUBSTITUTE(Y240, CHAR(13), ""), CHAR(10), " "))), colorList!B:B, 0)),
                IF(ISNUMBER(MATCH(Y240, colorList!B:B, 0)),
                    INDEX(colorList!B:B, MATCH(Y240, colorList!B:B, 0)),
                    "")
            )
        )
    ),
    ""
)</f>
        <v/>
      </c>
      <c r="AB240" s="56" t="str">
        <f>IF(Y240="", "", IFERROR(VLOOKUP(Y240, colorList!A:B,2,FALSE),""))</f>
        <v/>
      </c>
    </row>
    <row r="241" spans="1:28" ht="60" customHeight="1" x14ac:dyDescent="0.3">
      <c r="A241" s="75" t="s">
        <v>1661</v>
      </c>
      <c r="B241" s="6" t="s">
        <v>1661</v>
      </c>
      <c r="C241" s="59" t="str">
        <f t="shared" si="27"/>
        <v>Lakota neoprén western heveder rozsdamentes acél csatokkal</v>
      </c>
      <c r="D241" s="6" t="s">
        <v>1914</v>
      </c>
      <c r="E241" s="60" t="str">
        <f t="shared" si="28"/>
        <v>NEOPRENE WESTERN GIRTH WITH STAINLESS STEEL BUCKLES</v>
      </c>
      <c r="F241" s="6" t="s">
        <v>1803</v>
      </c>
      <c r="G241" s="61" t="str">
        <f t="shared" si="29"/>
        <v>Lakota</v>
      </c>
      <c r="H241" s="6" t="s">
        <v>1857</v>
      </c>
      <c r="I241" s="62" t="str">
        <f t="shared" si="30"/>
        <v>Western felszerelés</v>
      </c>
      <c r="J241" s="19" t="s">
        <v>3008</v>
      </c>
      <c r="K241" s="51" t="str">
        <f t="shared" si="31"/>
        <v>Western lófelszerelés</v>
      </c>
      <c r="L241" s="19" t="s">
        <v>2531</v>
      </c>
      <c r="M241" s="51" t="str">
        <f t="shared" si="26"/>
        <v>Western nyereg és tartozékai</v>
      </c>
      <c r="N241" s="38" t="s">
        <v>2582</v>
      </c>
      <c r="O241" s="53" t="str">
        <f t="shared" si="32"/>
        <v>Western heveder</v>
      </c>
      <c r="P241" s="39" t="s">
        <v>2583</v>
      </c>
      <c r="Q241" s="40"/>
      <c r="R241" s="67" t="s">
        <v>2375</v>
      </c>
      <c r="S241" s="6">
        <v>36.9</v>
      </c>
      <c r="T241" s="65" t="s">
        <v>1931</v>
      </c>
      <c r="U241" s="40">
        <v>1</v>
      </c>
      <c r="V241" s="41">
        <v>0</v>
      </c>
      <c r="W241" s="44" t="str">
        <f>IFERROR(
    IF(ISNUMBER(MATCH(TRIM(CLEAN(SUBSTITUTE(SUBSTITUTE(X241, CHAR(13), ""), CHAR(10), " "))), sizeList!A:A, 0)),
        INDEX(sizeList!B:B, MATCH(TRIM(CLEAN(SUBSTITUTE(SUBSTITUTE(X241, CHAR(13), ""), CHAR(10), " "))), sizeList!A:A, 0)),
        IF(ISNUMBER(MATCH(X241, sizeList!A:A, 0)),
            INDEX(sizeList!B:B, MATCH(X241, sizeList!A:A, 0)),
            IF(ISNUMBER(MATCH(TRIM(CLEAN(SUBSTITUTE(SUBSTITUTE(X241, CHAR(13), ""), CHAR(10), " "))), sizeList!B:B, 0)),
                INDEX(sizeList!B:B, MATCH(TRIM(CLEAN(SUBSTITUTE(SUBSTITUTE(X241, CHAR(13), ""), CHAR(10), " "))), sizeList!B:B, 0)),
                IF(ISNUMBER(MATCH(X241, sizeList!B:B, 0)),
                    INDEX(sizeList!B:B, MATCH(X241, sizeList!B:B, 0)),
                    "")
            )
        )
    ),
    ""
)</f>
        <v>36"</v>
      </c>
      <c r="X241" s="6" t="s">
        <v>2516</v>
      </c>
      <c r="Z241" s="44" t="str">
        <f t="shared" si="33"/>
        <v/>
      </c>
      <c r="AA241" s="44" t="str">
        <f>IFERROR(
    IF(ISNUMBER(MATCH(TRIM(CLEAN(SUBSTITUTE(SUBSTITUTE(Y241, CHAR(13), ""), CHAR(10), " "))), colorList!A:A, 0)),
        INDEX(colorList!B:B, MATCH(TRIM(CLEAN(SUBSTITUTE(SUBSTITUTE(Y241, CHAR(13), ""), CHAR(10), " "))), colorList!A:A, 0)),
        IF(ISNUMBER(MATCH(Y241, colorList!A:A, 0)),
            INDEX(colorList!B:B, MATCH(Y241, colorList!A:A, 0)),
            IF(ISNUMBER(MATCH(TRIM(CLEAN(SUBSTITUTE(SUBSTITUTE(Y241, CHAR(13), ""), CHAR(10), " "))), colorList!B:B, 0)),
                INDEX(colorList!B:B, MATCH(TRIM(CLEAN(SUBSTITUTE(SUBSTITUTE(Y241, CHAR(13), ""), CHAR(10), " "))), colorList!B:B, 0)),
                IF(ISNUMBER(MATCH(Y241, colorList!B:B, 0)),
                    INDEX(colorList!B:B, MATCH(Y241, colorList!B:B, 0)),
                    "")
            )
        )
    ),
    ""
)</f>
        <v/>
      </c>
      <c r="AB241" s="56" t="str">
        <f>IF(Y241="", "", IFERROR(VLOOKUP(Y241, colorList!A:B,2,FALSE),""))</f>
        <v/>
      </c>
    </row>
    <row r="242" spans="1:28" ht="60" customHeight="1" x14ac:dyDescent="0.3">
      <c r="A242" s="75" t="s">
        <v>1658</v>
      </c>
      <c r="B242" s="6" t="s">
        <v>1658</v>
      </c>
      <c r="C242" s="59" t="str">
        <f t="shared" si="27"/>
        <v>Lakota western zsínoros heveder</v>
      </c>
      <c r="D242" s="6" t="s">
        <v>2604</v>
      </c>
      <c r="E242" s="60" t="str">
        <f t="shared" si="28"/>
        <v>STRING WESTERN GIRTH</v>
      </c>
      <c r="F242" s="6" t="s">
        <v>1800</v>
      </c>
      <c r="G242" s="61" t="str">
        <f t="shared" si="29"/>
        <v>Lakota</v>
      </c>
      <c r="H242" s="6" t="s">
        <v>1857</v>
      </c>
      <c r="I242" s="62" t="str">
        <f t="shared" si="30"/>
        <v>Western felszerelés</v>
      </c>
      <c r="J242" s="19" t="s">
        <v>3008</v>
      </c>
      <c r="K242" s="51" t="str">
        <f t="shared" si="31"/>
        <v>Western lófelszerelés</v>
      </c>
      <c r="L242" s="19" t="s">
        <v>2531</v>
      </c>
      <c r="M242" s="51" t="str">
        <f t="shared" si="26"/>
        <v>Western nyereg és tartozékai</v>
      </c>
      <c r="N242" s="38" t="s">
        <v>2582</v>
      </c>
      <c r="O242" s="53" t="str">
        <f t="shared" si="32"/>
        <v>Western heveder</v>
      </c>
      <c r="P242" s="39" t="s">
        <v>2589</v>
      </c>
      <c r="Q242" s="40"/>
      <c r="R242" s="67" t="s">
        <v>2349</v>
      </c>
      <c r="S242" s="6">
        <v>18.5</v>
      </c>
      <c r="T242" s="65" t="s">
        <v>1931</v>
      </c>
      <c r="U242" s="40">
        <v>1</v>
      </c>
      <c r="V242" s="41">
        <v>0</v>
      </c>
      <c r="W242" s="44" t="str">
        <f>IFERROR(
    IF(ISNUMBER(MATCH(TRIM(CLEAN(SUBSTITUTE(SUBSTITUTE(X242, CHAR(13), ""), CHAR(10), " "))), sizeList!A:A, 0)),
        INDEX(sizeList!B:B, MATCH(TRIM(CLEAN(SUBSTITUTE(SUBSTITUTE(X242, CHAR(13), ""), CHAR(10), " "))), sizeList!A:A, 0)),
        IF(ISNUMBER(MATCH(X242, sizeList!A:A, 0)),
            INDEX(sizeList!B:B, MATCH(X242, sizeList!A:A, 0)),
            IF(ISNUMBER(MATCH(TRIM(CLEAN(SUBSTITUTE(SUBSTITUTE(X242, CHAR(13), ""), CHAR(10), " "))), sizeList!B:B, 0)),
                INDEX(sizeList!B:B, MATCH(TRIM(CLEAN(SUBSTITUTE(SUBSTITUTE(X242, CHAR(13), ""), CHAR(10), " "))), sizeList!B:B, 0)),
                IF(ISNUMBER(MATCH(X242, sizeList!B:B, 0)),
                    INDEX(sizeList!B:B, MATCH(X242, sizeList!B:B, 0)),
                    "")
            )
        )
    ),
    ""
)</f>
        <v>30"</v>
      </c>
      <c r="X242" s="6" t="s">
        <v>2529</v>
      </c>
      <c r="Z242" s="44" t="str">
        <f t="shared" si="33"/>
        <v/>
      </c>
      <c r="AA242" s="44" t="str">
        <f>IFERROR(
    IF(ISNUMBER(MATCH(TRIM(CLEAN(SUBSTITUTE(SUBSTITUTE(Y242, CHAR(13), ""), CHAR(10), " "))), colorList!A:A, 0)),
        INDEX(colorList!B:B, MATCH(TRIM(CLEAN(SUBSTITUTE(SUBSTITUTE(Y242, CHAR(13), ""), CHAR(10), " "))), colorList!A:A, 0)),
        IF(ISNUMBER(MATCH(Y242, colorList!A:A, 0)),
            INDEX(colorList!B:B, MATCH(Y242, colorList!A:A, 0)),
            IF(ISNUMBER(MATCH(TRIM(CLEAN(SUBSTITUTE(SUBSTITUTE(Y242, CHAR(13), ""), CHAR(10), " "))), colorList!B:B, 0)),
                INDEX(colorList!B:B, MATCH(TRIM(CLEAN(SUBSTITUTE(SUBSTITUTE(Y242, CHAR(13), ""), CHAR(10), " "))), colorList!B:B, 0)),
                IF(ISNUMBER(MATCH(Y242, colorList!B:B, 0)),
                    INDEX(colorList!B:B, MATCH(Y242, colorList!B:B, 0)),
                    "")
            )
        )
    ),
    ""
)</f>
        <v/>
      </c>
      <c r="AB242" s="56" t="str">
        <f>IF(Y242="", "", IFERROR(VLOOKUP(Y242, colorList!A:B,2,FALSE),""))</f>
        <v/>
      </c>
    </row>
    <row r="243" spans="1:28" ht="60" customHeight="1" x14ac:dyDescent="0.3">
      <c r="A243" s="75" t="s">
        <v>1658</v>
      </c>
      <c r="B243" s="6" t="s">
        <v>1658</v>
      </c>
      <c r="C243" s="95" t="str">
        <f t="shared" si="27"/>
        <v>Lakota western zsínoros heveder</v>
      </c>
      <c r="D243" s="6" t="s">
        <v>2604</v>
      </c>
      <c r="E243" s="96" t="str">
        <f t="shared" si="28"/>
        <v>STRING WESTERN GIRTH</v>
      </c>
      <c r="F243" s="6" t="s">
        <v>1800</v>
      </c>
      <c r="G243" s="61" t="str">
        <f t="shared" si="29"/>
        <v>Lakota</v>
      </c>
      <c r="H243" s="6" t="s">
        <v>1857</v>
      </c>
      <c r="I243" s="97" t="str">
        <f t="shared" si="30"/>
        <v>Western felszerelés</v>
      </c>
      <c r="J243" s="19" t="s">
        <v>3008</v>
      </c>
      <c r="K243" s="51" t="str">
        <f t="shared" si="31"/>
        <v>Western lófelszerelés</v>
      </c>
      <c r="L243" s="19" t="s">
        <v>2531</v>
      </c>
      <c r="M243" s="51" t="str">
        <f t="shared" si="26"/>
        <v>Western nyereg és tartozékai</v>
      </c>
      <c r="N243" s="38" t="s">
        <v>2582</v>
      </c>
      <c r="O243" s="53" t="str">
        <f t="shared" si="32"/>
        <v>Western heveder</v>
      </c>
      <c r="P243" s="39" t="s">
        <v>2589</v>
      </c>
      <c r="Q243" s="40"/>
      <c r="R243" s="67" t="s">
        <v>2971</v>
      </c>
      <c r="S243" s="6">
        <v>18.5</v>
      </c>
      <c r="T243" s="65" t="s">
        <v>1931</v>
      </c>
      <c r="U243" s="40">
        <v>1</v>
      </c>
      <c r="V243" s="41">
        <v>0</v>
      </c>
      <c r="W243" s="44" t="str">
        <f>IFERROR(
    IF(ISNUMBER(MATCH(TRIM(CLEAN(SUBSTITUTE(SUBSTITUTE(X243, CHAR(13), ""), CHAR(10), " "))), sizeList!A:A, 0)),
        INDEX(sizeList!B:B, MATCH(TRIM(CLEAN(SUBSTITUTE(SUBSTITUTE(X243, CHAR(13), ""), CHAR(10), " "))), sizeList!A:A, 0)),
        IF(ISNUMBER(MATCH(X243, sizeList!A:A, 0)),
            INDEX(sizeList!B:B, MATCH(X243, sizeList!A:A, 0)),
            IF(ISNUMBER(MATCH(TRIM(CLEAN(SUBSTITUTE(SUBSTITUTE(X243, CHAR(13), ""), CHAR(10), " "))), sizeList!B:B, 0)),
                INDEX(sizeList!B:B, MATCH(TRIM(CLEAN(SUBSTITUTE(SUBSTITUTE(X243, CHAR(13), ""), CHAR(10), " "))), sizeList!B:B, 0)),
                IF(ISNUMBER(MATCH(X243, sizeList!B:B, 0)),
                    INDEX(sizeList!B:B, MATCH(X243, sizeList!B:B, 0)),
                    "")
            )
        )
    ),
    ""
)</f>
        <v>24"</v>
      </c>
      <c r="X243" s="6" t="s">
        <v>2527</v>
      </c>
      <c r="Z243" s="44" t="str">
        <f t="shared" si="33"/>
        <v/>
      </c>
      <c r="AA243" s="44" t="str">
        <f>IFERROR(
    IF(ISNUMBER(MATCH(TRIM(CLEAN(SUBSTITUTE(SUBSTITUTE(Y243, CHAR(13), ""), CHAR(10), " "))), colorList!A:A, 0)),
        INDEX(colorList!B:B, MATCH(TRIM(CLEAN(SUBSTITUTE(SUBSTITUTE(Y243, CHAR(13), ""), CHAR(10), " "))), colorList!A:A, 0)),
        IF(ISNUMBER(MATCH(Y243, colorList!A:A, 0)),
            INDEX(colorList!B:B, MATCH(Y243, colorList!A:A, 0)),
            IF(ISNUMBER(MATCH(TRIM(CLEAN(SUBSTITUTE(SUBSTITUTE(Y243, CHAR(13), ""), CHAR(10), " "))), colorList!B:B, 0)),
                INDEX(colorList!B:B, MATCH(TRIM(CLEAN(SUBSTITUTE(SUBSTITUTE(Y243, CHAR(13), ""), CHAR(10), " "))), colorList!B:B, 0)),
                IF(ISNUMBER(MATCH(Y243, colorList!B:B, 0)),
                    INDEX(colorList!B:B, MATCH(Y243, colorList!B:B, 0)),
                    "")
            )
        )
    ),
    ""
)</f>
        <v/>
      </c>
      <c r="AB243" s="56" t="str">
        <f>IF(Y243="", "", IFERROR(VLOOKUP(Y243, colorList!A:B,2,FALSE),""))</f>
        <v/>
      </c>
    </row>
    <row r="244" spans="1:28" ht="60" customHeight="1" x14ac:dyDescent="0.3">
      <c r="A244" s="75" t="s">
        <v>1658</v>
      </c>
      <c r="B244" s="6" t="s">
        <v>1658</v>
      </c>
      <c r="C244" s="95" t="str">
        <f t="shared" si="27"/>
        <v>Lakota western zsínoros heveder</v>
      </c>
      <c r="D244" s="6" t="s">
        <v>2604</v>
      </c>
      <c r="E244" s="96" t="str">
        <f t="shared" si="28"/>
        <v>STRING WESTERN GIRTH</v>
      </c>
      <c r="F244" s="6" t="s">
        <v>1800</v>
      </c>
      <c r="G244" s="61" t="str">
        <f t="shared" si="29"/>
        <v>Lakota</v>
      </c>
      <c r="H244" s="6" t="s">
        <v>1857</v>
      </c>
      <c r="I244" s="97" t="str">
        <f t="shared" si="30"/>
        <v>Western felszerelés</v>
      </c>
      <c r="J244" s="19" t="s">
        <v>3008</v>
      </c>
      <c r="K244" s="51" t="str">
        <f t="shared" si="31"/>
        <v>Western lófelszerelés</v>
      </c>
      <c r="L244" s="19" t="s">
        <v>2531</v>
      </c>
      <c r="M244" s="51" t="str">
        <f t="shared" si="26"/>
        <v>Western nyereg és tartozékai</v>
      </c>
      <c r="N244" s="38" t="s">
        <v>2582</v>
      </c>
      <c r="O244" s="53" t="str">
        <f t="shared" si="32"/>
        <v>Western heveder</v>
      </c>
      <c r="P244" s="39" t="s">
        <v>2589</v>
      </c>
      <c r="Q244" s="40"/>
      <c r="R244" s="67" t="s">
        <v>2972</v>
      </c>
      <c r="S244" s="6">
        <v>18.5</v>
      </c>
      <c r="T244" s="65" t="s">
        <v>1931</v>
      </c>
      <c r="U244" s="40">
        <v>1</v>
      </c>
      <c r="V244" s="41">
        <v>0</v>
      </c>
      <c r="W244" s="44" t="str">
        <f>IFERROR(
    IF(ISNUMBER(MATCH(TRIM(CLEAN(SUBSTITUTE(SUBSTITUTE(X244, CHAR(13), ""), CHAR(10), " "))), sizeList!A:A, 0)),
        INDEX(sizeList!B:B, MATCH(TRIM(CLEAN(SUBSTITUTE(SUBSTITUTE(X244, CHAR(13), ""), CHAR(10), " "))), sizeList!A:A, 0)),
        IF(ISNUMBER(MATCH(X244, sizeList!A:A, 0)),
            INDEX(sizeList!B:B, MATCH(X244, sizeList!A:A, 0)),
            IF(ISNUMBER(MATCH(TRIM(CLEAN(SUBSTITUTE(SUBSTITUTE(X244, CHAR(13), ""), CHAR(10), " "))), sizeList!B:B, 0)),
                INDEX(sizeList!B:B, MATCH(TRIM(CLEAN(SUBSTITUTE(SUBSTITUTE(X244, CHAR(13), ""), CHAR(10), " "))), sizeList!B:B, 0)),
                IF(ISNUMBER(MATCH(X244, sizeList!B:B, 0)),
                    INDEX(sizeList!B:B, MATCH(X244, sizeList!B:B, 0)),
                    "")
            )
        )
    ),
    ""
)</f>
        <v>26"</v>
      </c>
      <c r="X244" s="6" t="s">
        <v>2528</v>
      </c>
      <c r="Z244" s="44" t="str">
        <f t="shared" si="33"/>
        <v/>
      </c>
      <c r="AA244" s="44" t="str">
        <f>IFERROR(
    IF(ISNUMBER(MATCH(TRIM(CLEAN(SUBSTITUTE(SUBSTITUTE(Y244, CHAR(13), ""), CHAR(10), " "))), colorList!A:A, 0)),
        INDEX(colorList!B:B, MATCH(TRIM(CLEAN(SUBSTITUTE(SUBSTITUTE(Y244, CHAR(13), ""), CHAR(10), " "))), colorList!A:A, 0)),
        IF(ISNUMBER(MATCH(Y244, colorList!A:A, 0)),
            INDEX(colorList!B:B, MATCH(Y244, colorList!A:A, 0)),
            IF(ISNUMBER(MATCH(TRIM(CLEAN(SUBSTITUTE(SUBSTITUTE(Y244, CHAR(13), ""), CHAR(10), " "))), colorList!B:B, 0)),
                INDEX(colorList!B:B, MATCH(TRIM(CLEAN(SUBSTITUTE(SUBSTITUTE(Y244, CHAR(13), ""), CHAR(10), " "))), colorList!B:B, 0)),
                IF(ISNUMBER(MATCH(Y244, colorList!B:B, 0)),
                    INDEX(colorList!B:B, MATCH(Y244, colorList!B:B, 0)),
                    "")
            )
        )
    ),
    ""
)</f>
        <v/>
      </c>
      <c r="AB244" s="56" t="str">
        <f>IF(Y244="", "", IFERROR(VLOOKUP(Y244, colorList!A:B,2,FALSE),""))</f>
        <v/>
      </c>
    </row>
    <row r="245" spans="1:28" ht="60" customHeight="1" x14ac:dyDescent="0.3">
      <c r="A245" s="75" t="s">
        <v>1658</v>
      </c>
      <c r="B245" s="6" t="s">
        <v>1658</v>
      </c>
      <c r="C245" s="95" t="str">
        <f t="shared" si="27"/>
        <v>Lakota western zsínoros heveder</v>
      </c>
      <c r="D245" s="6" t="s">
        <v>2604</v>
      </c>
      <c r="E245" s="96" t="str">
        <f t="shared" si="28"/>
        <v>STRING WESTERN GIRTH</v>
      </c>
      <c r="F245" s="6" t="s">
        <v>1800</v>
      </c>
      <c r="G245" s="61" t="str">
        <f t="shared" si="29"/>
        <v>Lakota</v>
      </c>
      <c r="H245" s="6" t="s">
        <v>1857</v>
      </c>
      <c r="I245" s="97" t="str">
        <f t="shared" si="30"/>
        <v>Western felszerelés</v>
      </c>
      <c r="J245" s="19" t="s">
        <v>3008</v>
      </c>
      <c r="K245" s="51" t="str">
        <f t="shared" si="31"/>
        <v>Western lófelszerelés</v>
      </c>
      <c r="L245" s="19" t="s">
        <v>2531</v>
      </c>
      <c r="M245" s="51" t="str">
        <f t="shared" si="26"/>
        <v>Western nyereg és tartozékai</v>
      </c>
      <c r="N245" s="38" t="s">
        <v>2582</v>
      </c>
      <c r="O245" s="53" t="str">
        <f t="shared" si="32"/>
        <v>Western heveder</v>
      </c>
      <c r="P245" s="39" t="s">
        <v>2589</v>
      </c>
      <c r="Q245" s="40"/>
      <c r="R245" s="67" t="s">
        <v>2973</v>
      </c>
      <c r="S245" s="6">
        <v>18.5</v>
      </c>
      <c r="T245" s="65" t="s">
        <v>1931</v>
      </c>
      <c r="U245" s="40">
        <v>1</v>
      </c>
      <c r="V245" s="41">
        <v>0</v>
      </c>
      <c r="W245" s="44" t="str">
        <f>IFERROR(
    IF(ISNUMBER(MATCH(TRIM(CLEAN(SUBSTITUTE(SUBSTITUTE(X245, CHAR(13), ""), CHAR(10), " "))), sizeList!A:A, 0)),
        INDEX(sizeList!B:B, MATCH(TRIM(CLEAN(SUBSTITUTE(SUBSTITUTE(X245, CHAR(13), ""), CHAR(10), " "))), sizeList!A:A, 0)),
        IF(ISNUMBER(MATCH(X245, sizeList!A:A, 0)),
            INDEX(sizeList!B:B, MATCH(X245, sizeList!A:A, 0)),
            IF(ISNUMBER(MATCH(TRIM(CLEAN(SUBSTITUTE(SUBSTITUTE(X245, CHAR(13), ""), CHAR(10), " "))), sizeList!B:B, 0)),
                INDEX(sizeList!B:B, MATCH(TRIM(CLEAN(SUBSTITUTE(SUBSTITUTE(X245, CHAR(13), ""), CHAR(10), " "))), sizeList!B:B, 0)),
                IF(ISNUMBER(MATCH(X245, sizeList!B:B, 0)),
                    INDEX(sizeList!B:B, MATCH(X245, sizeList!B:B, 0)),
                    "")
            )
        )
    ),
    ""
)</f>
        <v>28"</v>
      </c>
      <c r="X245" s="6" t="s">
        <v>2530</v>
      </c>
      <c r="Z245" s="44" t="str">
        <f t="shared" si="33"/>
        <v/>
      </c>
      <c r="AA245" s="44" t="str">
        <f>IFERROR(
    IF(ISNUMBER(MATCH(TRIM(CLEAN(SUBSTITUTE(SUBSTITUTE(Y245, CHAR(13), ""), CHAR(10), " "))), colorList!A:A, 0)),
        INDEX(colorList!B:B, MATCH(TRIM(CLEAN(SUBSTITUTE(SUBSTITUTE(Y245, CHAR(13), ""), CHAR(10), " "))), colorList!A:A, 0)),
        IF(ISNUMBER(MATCH(Y245, colorList!A:A, 0)),
            INDEX(colorList!B:B, MATCH(Y245, colorList!A:A, 0)),
            IF(ISNUMBER(MATCH(TRIM(CLEAN(SUBSTITUTE(SUBSTITUTE(Y245, CHAR(13), ""), CHAR(10), " "))), colorList!B:B, 0)),
                INDEX(colorList!B:B, MATCH(TRIM(CLEAN(SUBSTITUTE(SUBSTITUTE(Y245, CHAR(13), ""), CHAR(10), " "))), colorList!B:B, 0)),
                IF(ISNUMBER(MATCH(Y245, colorList!B:B, 0)),
                    INDEX(colorList!B:B, MATCH(Y245, colorList!B:B, 0)),
                    "")
            )
        )
    ),
    ""
)</f>
        <v/>
      </c>
      <c r="AB245" s="56" t="str">
        <f>IF(Y245="", "", IFERROR(VLOOKUP(Y245, colorList!A:B,2,FALSE),""))</f>
        <v/>
      </c>
    </row>
    <row r="246" spans="1:28" ht="60" customHeight="1" x14ac:dyDescent="0.3">
      <c r="A246" s="75" t="s">
        <v>1658</v>
      </c>
      <c r="B246" s="6" t="s">
        <v>1658</v>
      </c>
      <c r="C246" s="95" t="str">
        <f t="shared" si="27"/>
        <v>Lakota western zsínoros heveder</v>
      </c>
      <c r="D246" s="6" t="s">
        <v>2604</v>
      </c>
      <c r="E246" s="96" t="str">
        <f t="shared" si="28"/>
        <v>STRING WESTERN GIRTH</v>
      </c>
      <c r="F246" s="6" t="s">
        <v>1800</v>
      </c>
      <c r="G246" s="61" t="str">
        <f t="shared" si="29"/>
        <v>Lakota</v>
      </c>
      <c r="H246" s="6" t="s">
        <v>1857</v>
      </c>
      <c r="I246" s="97" t="str">
        <f t="shared" si="30"/>
        <v>Western felszerelés</v>
      </c>
      <c r="J246" s="19" t="s">
        <v>3008</v>
      </c>
      <c r="K246" s="51" t="str">
        <f t="shared" si="31"/>
        <v>Western lófelszerelés</v>
      </c>
      <c r="L246" s="19" t="s">
        <v>2531</v>
      </c>
      <c r="M246" s="51" t="str">
        <f t="shared" si="26"/>
        <v>Western nyereg és tartozékai</v>
      </c>
      <c r="N246" s="38" t="s">
        <v>2582</v>
      </c>
      <c r="O246" s="53" t="str">
        <f t="shared" si="32"/>
        <v>Western heveder</v>
      </c>
      <c r="P246" s="39" t="s">
        <v>2589</v>
      </c>
      <c r="Q246" s="40"/>
      <c r="R246" s="67" t="s">
        <v>2970</v>
      </c>
      <c r="S246" s="6">
        <v>18.5</v>
      </c>
      <c r="T246" s="65" t="s">
        <v>1931</v>
      </c>
      <c r="U246" s="40">
        <v>1</v>
      </c>
      <c r="V246" s="41">
        <v>0</v>
      </c>
      <c r="W246" s="44" t="str">
        <f>IFERROR(
    IF(ISNUMBER(MATCH(TRIM(CLEAN(SUBSTITUTE(SUBSTITUTE(X246, CHAR(13), ""), CHAR(10), " "))), sizeList!A:A, 0)),
        INDEX(sizeList!B:B, MATCH(TRIM(CLEAN(SUBSTITUTE(SUBSTITUTE(X246, CHAR(13), ""), CHAR(10), " "))), sizeList!A:A, 0)),
        IF(ISNUMBER(MATCH(X246, sizeList!A:A, 0)),
            INDEX(sizeList!B:B, MATCH(X246, sizeList!A:A, 0)),
            IF(ISNUMBER(MATCH(TRIM(CLEAN(SUBSTITUTE(SUBSTITUTE(X246, CHAR(13), ""), CHAR(10), " "))), sizeList!B:B, 0)),
                INDEX(sizeList!B:B, MATCH(TRIM(CLEAN(SUBSTITUTE(SUBSTITUTE(X246, CHAR(13), ""), CHAR(10), " "))), sizeList!B:B, 0)),
                IF(ISNUMBER(MATCH(X246, sizeList!B:B, 0)),
                    INDEX(sizeList!B:B, MATCH(X246, sizeList!B:B, 0)),
                    "")
            )
        )
    ),
    ""
)</f>
        <v>30"</v>
      </c>
      <c r="X246" s="6" t="s">
        <v>2529</v>
      </c>
      <c r="Z246" s="44" t="str">
        <f t="shared" si="33"/>
        <v/>
      </c>
      <c r="AA246" s="44" t="str">
        <f>IFERROR(
    IF(ISNUMBER(MATCH(TRIM(CLEAN(SUBSTITUTE(SUBSTITUTE(Y246, CHAR(13), ""), CHAR(10), " "))), colorList!A:A, 0)),
        INDEX(colorList!B:B, MATCH(TRIM(CLEAN(SUBSTITUTE(SUBSTITUTE(Y246, CHAR(13), ""), CHAR(10), " "))), colorList!A:A, 0)),
        IF(ISNUMBER(MATCH(Y246, colorList!A:A, 0)),
            INDEX(colorList!B:B, MATCH(Y246, colorList!A:A, 0)),
            IF(ISNUMBER(MATCH(TRIM(CLEAN(SUBSTITUTE(SUBSTITUTE(Y246, CHAR(13), ""), CHAR(10), " "))), colorList!B:B, 0)),
                INDEX(colorList!B:B, MATCH(TRIM(CLEAN(SUBSTITUTE(SUBSTITUTE(Y246, CHAR(13), ""), CHAR(10), " "))), colorList!B:B, 0)),
                IF(ISNUMBER(MATCH(Y246, colorList!B:B, 0)),
                    INDEX(colorList!B:B, MATCH(Y246, colorList!B:B, 0)),
                    "")
            )
        )
    ),
    ""
)</f>
        <v/>
      </c>
      <c r="AB246" s="56" t="str">
        <f>IF(Y246="", "", IFERROR(VLOOKUP(Y246, colorList!A:B,2,FALSE),""))</f>
        <v/>
      </c>
    </row>
    <row r="247" spans="1:28" ht="60" customHeight="1" x14ac:dyDescent="0.3">
      <c r="A247" s="75" t="s">
        <v>1658</v>
      </c>
      <c r="B247" s="6" t="s">
        <v>1658</v>
      </c>
      <c r="C247" s="59" t="str">
        <f t="shared" si="27"/>
        <v>Lakota western zsínoros heveder</v>
      </c>
      <c r="D247" s="6" t="s">
        <v>2604</v>
      </c>
      <c r="E247" s="60" t="str">
        <f t="shared" si="28"/>
        <v>STRING WESTERN GIRTH</v>
      </c>
      <c r="F247" s="6" t="s">
        <v>1800</v>
      </c>
      <c r="G247" s="61" t="str">
        <f t="shared" si="29"/>
        <v>Lakota</v>
      </c>
      <c r="H247" s="6" t="s">
        <v>1857</v>
      </c>
      <c r="I247" s="62" t="str">
        <f t="shared" si="30"/>
        <v>Western felszerelés</v>
      </c>
      <c r="J247" s="19" t="s">
        <v>3008</v>
      </c>
      <c r="K247" s="51" t="str">
        <f t="shared" si="31"/>
        <v>Western lófelszerelés</v>
      </c>
      <c r="L247" s="19" t="s">
        <v>2531</v>
      </c>
      <c r="M247" s="51" t="str">
        <f t="shared" si="26"/>
        <v>Western nyereg és tartozékai</v>
      </c>
      <c r="N247" s="38" t="s">
        <v>2582</v>
      </c>
      <c r="O247" s="53" t="str">
        <f t="shared" si="32"/>
        <v>Western heveder</v>
      </c>
      <c r="P247" s="39" t="s">
        <v>2589</v>
      </c>
      <c r="Q247" s="40"/>
      <c r="R247" s="67" t="s">
        <v>2350</v>
      </c>
      <c r="S247" s="6">
        <v>18.5</v>
      </c>
      <c r="T247" s="65" t="s">
        <v>1931</v>
      </c>
      <c r="U247" s="40">
        <v>1</v>
      </c>
      <c r="V247" s="41">
        <v>0</v>
      </c>
      <c r="W247" s="44" t="str">
        <f>IFERROR(
    IF(ISNUMBER(MATCH(TRIM(CLEAN(SUBSTITUTE(SUBSTITUTE(X247, CHAR(13), ""), CHAR(10), " "))), sizeList!A:A, 0)),
        INDEX(sizeList!B:B, MATCH(TRIM(CLEAN(SUBSTITUTE(SUBSTITUTE(X247, CHAR(13), ""), CHAR(10), " "))), sizeList!A:A, 0)),
        IF(ISNUMBER(MATCH(X247, sizeList!A:A, 0)),
            INDEX(sizeList!B:B, MATCH(X247, sizeList!A:A, 0)),
            IF(ISNUMBER(MATCH(TRIM(CLEAN(SUBSTITUTE(SUBSTITUTE(X247, CHAR(13), ""), CHAR(10), " "))), sizeList!B:B, 0)),
                INDEX(sizeList!B:B, MATCH(TRIM(CLEAN(SUBSTITUTE(SUBSTITUTE(X247, CHAR(13), ""), CHAR(10), " "))), sizeList!B:B, 0)),
                IF(ISNUMBER(MATCH(X247, sizeList!B:B, 0)),
                    INDEX(sizeList!B:B, MATCH(X247, sizeList!B:B, 0)),
                    "")
            )
        )
    ),
    ""
)</f>
        <v>32"</v>
      </c>
      <c r="X247" s="6" t="s">
        <v>2514</v>
      </c>
      <c r="Z247" s="44" t="str">
        <f t="shared" si="33"/>
        <v/>
      </c>
      <c r="AA247" s="44" t="str">
        <f>IFERROR(
    IF(ISNUMBER(MATCH(TRIM(CLEAN(SUBSTITUTE(SUBSTITUTE(Y247, CHAR(13), ""), CHAR(10), " "))), colorList!A:A, 0)),
        INDEX(colorList!B:B, MATCH(TRIM(CLEAN(SUBSTITUTE(SUBSTITUTE(Y247, CHAR(13), ""), CHAR(10), " "))), colorList!A:A, 0)),
        IF(ISNUMBER(MATCH(Y247, colorList!A:A, 0)),
            INDEX(colorList!B:B, MATCH(Y247, colorList!A:A, 0)),
            IF(ISNUMBER(MATCH(TRIM(CLEAN(SUBSTITUTE(SUBSTITUTE(Y247, CHAR(13), ""), CHAR(10), " "))), colorList!B:B, 0)),
                INDEX(colorList!B:B, MATCH(TRIM(CLEAN(SUBSTITUTE(SUBSTITUTE(Y247, CHAR(13), ""), CHAR(10), " "))), colorList!B:B, 0)),
                IF(ISNUMBER(MATCH(Y247, colorList!B:B, 0)),
                    INDEX(colorList!B:B, MATCH(Y247, colorList!B:B, 0)),
                    "")
            )
        )
    ),
    ""
)</f>
        <v/>
      </c>
      <c r="AB247" s="56" t="str">
        <f>IF(Y247="", "", IFERROR(VLOOKUP(Y247, colorList!A:B,2,FALSE),""))</f>
        <v/>
      </c>
    </row>
    <row r="248" spans="1:28" ht="60" customHeight="1" x14ac:dyDescent="0.3">
      <c r="A248" s="75" t="s">
        <v>1658</v>
      </c>
      <c r="B248" s="6" t="s">
        <v>1658</v>
      </c>
      <c r="C248" s="59" t="str">
        <f t="shared" si="27"/>
        <v>Lakota western zsínoros heveder</v>
      </c>
      <c r="D248" s="6" t="s">
        <v>2604</v>
      </c>
      <c r="E248" s="60" t="str">
        <f t="shared" si="28"/>
        <v>STRING WESTERN GIRTH</v>
      </c>
      <c r="F248" s="6" t="s">
        <v>1800</v>
      </c>
      <c r="G248" s="61" t="str">
        <f t="shared" si="29"/>
        <v>Lakota</v>
      </c>
      <c r="H248" s="6" t="s">
        <v>1857</v>
      </c>
      <c r="I248" s="62" t="str">
        <f t="shared" si="30"/>
        <v>Western felszerelés</v>
      </c>
      <c r="J248" s="19" t="s">
        <v>3008</v>
      </c>
      <c r="K248" s="51" t="str">
        <f t="shared" si="31"/>
        <v>Western lófelszerelés</v>
      </c>
      <c r="L248" s="19" t="s">
        <v>2531</v>
      </c>
      <c r="M248" s="51" t="str">
        <f t="shared" si="26"/>
        <v>Western nyereg és tartozékai</v>
      </c>
      <c r="N248" s="38" t="s">
        <v>2582</v>
      </c>
      <c r="O248" s="53" t="str">
        <f t="shared" si="32"/>
        <v>Western heveder</v>
      </c>
      <c r="P248" s="39" t="s">
        <v>2589</v>
      </c>
      <c r="Q248" s="40"/>
      <c r="R248" s="67" t="s">
        <v>2351</v>
      </c>
      <c r="S248" s="6">
        <v>18.5</v>
      </c>
      <c r="T248" s="65" t="s">
        <v>1931</v>
      </c>
      <c r="U248" s="40">
        <v>1</v>
      </c>
      <c r="V248" s="41">
        <v>0</v>
      </c>
      <c r="W248" s="44" t="str">
        <f>IFERROR(
    IF(ISNUMBER(MATCH(TRIM(CLEAN(SUBSTITUTE(SUBSTITUTE(X248, CHAR(13), ""), CHAR(10), " "))), sizeList!A:A, 0)),
        INDEX(sizeList!B:B, MATCH(TRIM(CLEAN(SUBSTITUTE(SUBSTITUTE(X248, CHAR(13), ""), CHAR(10), " "))), sizeList!A:A, 0)),
        IF(ISNUMBER(MATCH(X248, sizeList!A:A, 0)),
            INDEX(sizeList!B:B, MATCH(X248, sizeList!A:A, 0)),
            IF(ISNUMBER(MATCH(TRIM(CLEAN(SUBSTITUTE(SUBSTITUTE(X248, CHAR(13), ""), CHAR(10), " "))), sizeList!B:B, 0)),
                INDEX(sizeList!B:B, MATCH(TRIM(CLEAN(SUBSTITUTE(SUBSTITUTE(X248, CHAR(13), ""), CHAR(10), " "))), sizeList!B:B, 0)),
                IF(ISNUMBER(MATCH(X248, sizeList!B:B, 0)),
                    INDEX(sizeList!B:B, MATCH(X248, sizeList!B:B, 0)),
                    "")
            )
        )
    ),
    ""
)</f>
        <v>34"</v>
      </c>
      <c r="X248" s="6" t="s">
        <v>2515</v>
      </c>
      <c r="Z248" s="44" t="str">
        <f t="shared" si="33"/>
        <v/>
      </c>
      <c r="AA248" s="44" t="str">
        <f>IFERROR(
    IF(ISNUMBER(MATCH(TRIM(CLEAN(SUBSTITUTE(SUBSTITUTE(Y248, CHAR(13), ""), CHAR(10), " "))), colorList!A:A, 0)),
        INDEX(colorList!B:B, MATCH(TRIM(CLEAN(SUBSTITUTE(SUBSTITUTE(Y248, CHAR(13), ""), CHAR(10), " "))), colorList!A:A, 0)),
        IF(ISNUMBER(MATCH(Y248, colorList!A:A, 0)),
            INDEX(colorList!B:B, MATCH(Y248, colorList!A:A, 0)),
            IF(ISNUMBER(MATCH(TRIM(CLEAN(SUBSTITUTE(SUBSTITUTE(Y248, CHAR(13), ""), CHAR(10), " "))), colorList!B:B, 0)),
                INDEX(colorList!B:B, MATCH(TRIM(CLEAN(SUBSTITUTE(SUBSTITUTE(Y248, CHAR(13), ""), CHAR(10), " "))), colorList!B:B, 0)),
                IF(ISNUMBER(MATCH(Y248, colorList!B:B, 0)),
                    INDEX(colorList!B:B, MATCH(Y248, colorList!B:B, 0)),
                    "")
            )
        )
    ),
    ""
)</f>
        <v/>
      </c>
      <c r="AB248" s="56" t="str">
        <f>IF(Y248="", "", IFERROR(VLOOKUP(Y248, colorList!A:B,2,FALSE),""))</f>
        <v/>
      </c>
    </row>
    <row r="249" spans="1:28" ht="60" customHeight="1" x14ac:dyDescent="0.3">
      <c r="A249" s="75" t="s">
        <v>1657</v>
      </c>
      <c r="B249" s="6" t="s">
        <v>2854</v>
      </c>
      <c r="C249" s="59" t="str">
        <f t="shared" si="27"/>
        <v>Lakota western zsínoros heveder "mohair"</v>
      </c>
      <c r="D249" s="6" t="s">
        <v>2605</v>
      </c>
      <c r="E249" s="60" t="str">
        <f t="shared" si="28"/>
        <v>MOHAIR WESTERN GIRTH</v>
      </c>
      <c r="F249" s="6" t="s">
        <v>1799</v>
      </c>
      <c r="G249" s="61" t="str">
        <f t="shared" si="29"/>
        <v>Lakota</v>
      </c>
      <c r="H249" s="6" t="s">
        <v>1857</v>
      </c>
      <c r="I249" s="62" t="str">
        <f t="shared" si="30"/>
        <v>Western felszerelés</v>
      </c>
      <c r="J249" s="19" t="s">
        <v>3008</v>
      </c>
      <c r="K249" s="51" t="str">
        <f t="shared" si="31"/>
        <v>Western lófelszerelés</v>
      </c>
      <c r="L249" s="19" t="s">
        <v>2531</v>
      </c>
      <c r="M249" s="51" t="str">
        <f t="shared" si="26"/>
        <v>Western nyereg és tartozékai</v>
      </c>
      <c r="N249" s="38" t="s">
        <v>2582</v>
      </c>
      <c r="O249" s="53" t="str">
        <f t="shared" si="32"/>
        <v>Western heveder</v>
      </c>
      <c r="P249" s="39" t="s">
        <v>2589</v>
      </c>
      <c r="Q249" s="40"/>
      <c r="R249" s="67" t="s">
        <v>2344</v>
      </c>
      <c r="S249" s="6">
        <v>30.9</v>
      </c>
      <c r="T249" s="65" t="s">
        <v>1931</v>
      </c>
      <c r="U249" s="40">
        <v>1</v>
      </c>
      <c r="V249" s="41">
        <v>0</v>
      </c>
      <c r="W249" s="44" t="str">
        <f>IFERROR(
    IF(ISNUMBER(MATCH(TRIM(CLEAN(SUBSTITUTE(SUBSTITUTE(X249, CHAR(13), ""), CHAR(10), " "))), sizeList!A:A, 0)),
        INDEX(sizeList!B:B, MATCH(TRIM(CLEAN(SUBSTITUTE(SUBSTITUTE(X249, CHAR(13), ""), CHAR(10), " "))), sizeList!A:A, 0)),
        IF(ISNUMBER(MATCH(X249, sizeList!A:A, 0)),
            INDEX(sizeList!B:B, MATCH(X249, sizeList!A:A, 0)),
            IF(ISNUMBER(MATCH(TRIM(CLEAN(SUBSTITUTE(SUBSTITUTE(X249, CHAR(13), ""), CHAR(10), " "))), sizeList!B:B, 0)),
                INDEX(sizeList!B:B, MATCH(TRIM(CLEAN(SUBSTITUTE(SUBSTITUTE(X249, CHAR(13), ""), CHAR(10), " "))), sizeList!B:B, 0)),
                IF(ISNUMBER(MATCH(X249, sizeList!B:B, 0)),
                    INDEX(sizeList!B:B, MATCH(X249, sizeList!B:B, 0)),
                    "")
            )
        )
    ),
    ""
)</f>
        <v>26"</v>
      </c>
      <c r="X249" s="6" t="s">
        <v>2528</v>
      </c>
      <c r="Y249" s="6" t="s">
        <v>619</v>
      </c>
      <c r="Z249" s="44" t="str">
        <f t="shared" si="33"/>
        <v>BROWN</v>
      </c>
      <c r="AA249" s="44" t="str">
        <f>IFERROR(
    IF(ISNUMBER(MATCH(TRIM(CLEAN(SUBSTITUTE(SUBSTITUTE(Y249, CHAR(13), ""), CHAR(10), " "))), colorList!A:A, 0)),
        INDEX(colorList!B:B, MATCH(TRIM(CLEAN(SUBSTITUTE(SUBSTITUTE(Y249, CHAR(13), ""), CHAR(10), " "))), colorList!A:A, 0)),
        IF(ISNUMBER(MATCH(Y249, colorList!A:A, 0)),
            INDEX(colorList!B:B, MATCH(Y249, colorList!A:A, 0)),
            IF(ISNUMBER(MATCH(TRIM(CLEAN(SUBSTITUTE(SUBSTITUTE(Y249, CHAR(13), ""), CHAR(10), " "))), colorList!B:B, 0)),
                INDEX(colorList!B:B, MATCH(TRIM(CLEAN(SUBSTITUTE(SUBSTITUTE(Y249, CHAR(13), ""), CHAR(10), " "))), colorList!B:B, 0)),
                IF(ISNUMBER(MATCH(Y249, colorList!B:B, 0)),
                    INDEX(colorList!B:B, MATCH(Y249, colorList!B:B, 0)),
                    "")
            )
        )
    ),
    ""
)</f>
        <v>barna</v>
      </c>
      <c r="AB249" s="56" t="str">
        <f>IF(Y249="", "", IFERROR(VLOOKUP(Y249, colorList!A:B,2,FALSE),""))</f>
        <v>barna</v>
      </c>
    </row>
    <row r="250" spans="1:28" ht="60" customHeight="1" x14ac:dyDescent="0.3">
      <c r="A250" s="75" t="s">
        <v>1657</v>
      </c>
      <c r="B250" s="6" t="s">
        <v>2854</v>
      </c>
      <c r="C250" s="59" t="str">
        <f t="shared" si="27"/>
        <v>Lakota western zsínoros heveder "mohair"</v>
      </c>
      <c r="D250" s="6" t="s">
        <v>2605</v>
      </c>
      <c r="E250" s="60" t="str">
        <f t="shared" si="28"/>
        <v>MOHAIR WESTERN GIRTH</v>
      </c>
      <c r="F250" s="6" t="s">
        <v>1799</v>
      </c>
      <c r="G250" s="61" t="str">
        <f t="shared" si="29"/>
        <v>Lakota</v>
      </c>
      <c r="H250" s="6" t="s">
        <v>1857</v>
      </c>
      <c r="I250" s="62" t="str">
        <f t="shared" si="30"/>
        <v>Western felszerelés</v>
      </c>
      <c r="J250" s="19" t="s">
        <v>3008</v>
      </c>
      <c r="K250" s="51" t="str">
        <f t="shared" si="31"/>
        <v>Western lófelszerelés</v>
      </c>
      <c r="L250" s="19" t="s">
        <v>2531</v>
      </c>
      <c r="M250" s="51" t="str">
        <f t="shared" si="26"/>
        <v>Western nyereg és tartozékai</v>
      </c>
      <c r="N250" s="38" t="s">
        <v>2582</v>
      </c>
      <c r="O250" s="53" t="str">
        <f t="shared" si="32"/>
        <v>Western heveder</v>
      </c>
      <c r="P250" s="39" t="s">
        <v>2589</v>
      </c>
      <c r="Q250" s="40"/>
      <c r="R250" s="67" t="s">
        <v>2345</v>
      </c>
      <c r="S250" s="6">
        <v>30.9</v>
      </c>
      <c r="T250" s="65" t="s">
        <v>1931</v>
      </c>
      <c r="U250" s="40">
        <v>1</v>
      </c>
      <c r="V250" s="41">
        <v>0</v>
      </c>
      <c r="W250" s="44" t="str">
        <f>IFERROR(
    IF(ISNUMBER(MATCH(TRIM(CLEAN(SUBSTITUTE(SUBSTITUTE(X250, CHAR(13), ""), CHAR(10), " "))), sizeList!A:A, 0)),
        INDEX(sizeList!B:B, MATCH(TRIM(CLEAN(SUBSTITUTE(SUBSTITUTE(X250, CHAR(13), ""), CHAR(10), " "))), sizeList!A:A, 0)),
        IF(ISNUMBER(MATCH(X250, sizeList!A:A, 0)),
            INDEX(sizeList!B:B, MATCH(X250, sizeList!A:A, 0)),
            IF(ISNUMBER(MATCH(TRIM(CLEAN(SUBSTITUTE(SUBSTITUTE(X250, CHAR(13), ""), CHAR(10), " "))), sizeList!B:B, 0)),
                INDEX(sizeList!B:B, MATCH(TRIM(CLEAN(SUBSTITUTE(SUBSTITUTE(X250, CHAR(13), ""), CHAR(10), " "))), sizeList!B:B, 0)),
                IF(ISNUMBER(MATCH(X250, sizeList!B:B, 0)),
                    INDEX(sizeList!B:B, MATCH(X250, sizeList!B:B, 0)),
                    "")
            )
        )
    ),
    ""
)</f>
        <v>28"</v>
      </c>
      <c r="X250" s="6" t="s">
        <v>2530</v>
      </c>
      <c r="Y250" s="6" t="s">
        <v>619</v>
      </c>
      <c r="Z250" s="44" t="str">
        <f t="shared" si="33"/>
        <v>BROWN</v>
      </c>
      <c r="AA250" s="44" t="str">
        <f>IFERROR(
    IF(ISNUMBER(MATCH(TRIM(CLEAN(SUBSTITUTE(SUBSTITUTE(Y250, CHAR(13), ""), CHAR(10), " "))), colorList!A:A, 0)),
        INDEX(colorList!B:B, MATCH(TRIM(CLEAN(SUBSTITUTE(SUBSTITUTE(Y250, CHAR(13), ""), CHAR(10), " "))), colorList!A:A, 0)),
        IF(ISNUMBER(MATCH(Y250, colorList!A:A, 0)),
            INDEX(colorList!B:B, MATCH(Y250, colorList!A:A, 0)),
            IF(ISNUMBER(MATCH(TRIM(CLEAN(SUBSTITUTE(SUBSTITUTE(Y250, CHAR(13), ""), CHAR(10), " "))), colorList!B:B, 0)),
                INDEX(colorList!B:B, MATCH(TRIM(CLEAN(SUBSTITUTE(SUBSTITUTE(Y250, CHAR(13), ""), CHAR(10), " "))), colorList!B:B, 0)),
                IF(ISNUMBER(MATCH(Y250, colorList!B:B, 0)),
                    INDEX(colorList!B:B, MATCH(Y250, colorList!B:B, 0)),
                    "")
            )
        )
    ),
    ""
)</f>
        <v>barna</v>
      </c>
      <c r="AB250" s="56" t="str">
        <f>IF(Y250="", "", IFERROR(VLOOKUP(Y250, colorList!A:B,2,FALSE),""))</f>
        <v>barna</v>
      </c>
    </row>
    <row r="251" spans="1:28" ht="60" customHeight="1" x14ac:dyDescent="0.3">
      <c r="A251" s="75" t="s">
        <v>1657</v>
      </c>
      <c r="B251" s="6" t="s">
        <v>2854</v>
      </c>
      <c r="C251" s="59" t="str">
        <f t="shared" si="27"/>
        <v>Lakota western zsínoros heveder "mohair"</v>
      </c>
      <c r="D251" s="6" t="s">
        <v>2605</v>
      </c>
      <c r="E251" s="60" t="str">
        <f t="shared" si="28"/>
        <v>MOHAIR WESTERN GIRTH</v>
      </c>
      <c r="F251" s="6" t="s">
        <v>1799</v>
      </c>
      <c r="G251" s="61" t="str">
        <f t="shared" si="29"/>
        <v>Lakota</v>
      </c>
      <c r="H251" s="6" t="s">
        <v>1857</v>
      </c>
      <c r="I251" s="62" t="str">
        <f t="shared" si="30"/>
        <v>Western felszerelés</v>
      </c>
      <c r="J251" s="19" t="s">
        <v>3008</v>
      </c>
      <c r="K251" s="51" t="str">
        <f t="shared" si="31"/>
        <v>Western lófelszerelés</v>
      </c>
      <c r="L251" s="19" t="s">
        <v>2531</v>
      </c>
      <c r="M251" s="51" t="str">
        <f t="shared" si="26"/>
        <v>Western nyereg és tartozékai</v>
      </c>
      <c r="N251" s="38" t="s">
        <v>2582</v>
      </c>
      <c r="O251" s="53" t="str">
        <f t="shared" si="32"/>
        <v>Western heveder</v>
      </c>
      <c r="P251" s="39" t="s">
        <v>2589</v>
      </c>
      <c r="Q251" s="40"/>
      <c r="R251" s="67" t="s">
        <v>2346</v>
      </c>
      <c r="S251" s="6">
        <v>30.9</v>
      </c>
      <c r="T251" s="65" t="s">
        <v>1931</v>
      </c>
      <c r="U251" s="40">
        <v>1</v>
      </c>
      <c r="V251" s="41">
        <v>0</v>
      </c>
      <c r="W251" s="44" t="str">
        <f>IFERROR(
    IF(ISNUMBER(MATCH(TRIM(CLEAN(SUBSTITUTE(SUBSTITUTE(X251, CHAR(13), ""), CHAR(10), " "))), sizeList!A:A, 0)),
        INDEX(sizeList!B:B, MATCH(TRIM(CLEAN(SUBSTITUTE(SUBSTITUTE(X251, CHAR(13), ""), CHAR(10), " "))), sizeList!A:A, 0)),
        IF(ISNUMBER(MATCH(X251, sizeList!A:A, 0)),
            INDEX(sizeList!B:B, MATCH(X251, sizeList!A:A, 0)),
            IF(ISNUMBER(MATCH(TRIM(CLEAN(SUBSTITUTE(SUBSTITUTE(X251, CHAR(13), ""), CHAR(10), " "))), sizeList!B:B, 0)),
                INDEX(sizeList!B:B, MATCH(TRIM(CLEAN(SUBSTITUTE(SUBSTITUTE(X251, CHAR(13), ""), CHAR(10), " "))), sizeList!B:B, 0)),
                IF(ISNUMBER(MATCH(X251, sizeList!B:B, 0)),
                    INDEX(sizeList!B:B, MATCH(X251, sizeList!B:B, 0)),
                    "")
            )
        )
    ),
    ""
)</f>
        <v>30"</v>
      </c>
      <c r="X251" s="6" t="s">
        <v>2529</v>
      </c>
      <c r="Y251" s="6" t="s">
        <v>619</v>
      </c>
      <c r="Z251" s="44" t="str">
        <f t="shared" si="33"/>
        <v>BROWN</v>
      </c>
      <c r="AA251" s="44" t="str">
        <f>IFERROR(
    IF(ISNUMBER(MATCH(TRIM(CLEAN(SUBSTITUTE(SUBSTITUTE(Y251, CHAR(13), ""), CHAR(10), " "))), colorList!A:A, 0)),
        INDEX(colorList!B:B, MATCH(TRIM(CLEAN(SUBSTITUTE(SUBSTITUTE(Y251, CHAR(13), ""), CHAR(10), " "))), colorList!A:A, 0)),
        IF(ISNUMBER(MATCH(Y251, colorList!A:A, 0)),
            INDEX(colorList!B:B, MATCH(Y251, colorList!A:A, 0)),
            IF(ISNUMBER(MATCH(TRIM(CLEAN(SUBSTITUTE(SUBSTITUTE(Y251, CHAR(13), ""), CHAR(10), " "))), colorList!B:B, 0)),
                INDEX(colorList!B:B, MATCH(TRIM(CLEAN(SUBSTITUTE(SUBSTITUTE(Y251, CHAR(13), ""), CHAR(10), " "))), colorList!B:B, 0)),
                IF(ISNUMBER(MATCH(Y251, colorList!B:B, 0)),
                    INDEX(colorList!B:B, MATCH(Y251, colorList!B:B, 0)),
                    "")
            )
        )
    ),
    ""
)</f>
        <v>barna</v>
      </c>
      <c r="AB251" s="56" t="str">
        <f>IF(Y251="", "", IFERROR(VLOOKUP(Y251, colorList!A:B,2,FALSE),""))</f>
        <v>barna</v>
      </c>
    </row>
    <row r="252" spans="1:28" ht="60" customHeight="1" x14ac:dyDescent="0.3">
      <c r="A252" s="75" t="s">
        <v>1657</v>
      </c>
      <c r="B252" s="6" t="s">
        <v>2854</v>
      </c>
      <c r="C252" s="59" t="str">
        <f t="shared" si="27"/>
        <v>Lakota western zsínoros heveder "mohair"</v>
      </c>
      <c r="D252" s="6" t="s">
        <v>2605</v>
      </c>
      <c r="E252" s="60" t="str">
        <f t="shared" si="28"/>
        <v>MOHAIR WESTERN GIRTH</v>
      </c>
      <c r="F252" s="6" t="s">
        <v>1799</v>
      </c>
      <c r="G252" s="61" t="str">
        <f t="shared" si="29"/>
        <v>Lakota</v>
      </c>
      <c r="H252" s="6" t="s">
        <v>1857</v>
      </c>
      <c r="I252" s="62" t="str">
        <f t="shared" si="30"/>
        <v>Western felszerelés</v>
      </c>
      <c r="J252" s="19" t="s">
        <v>3008</v>
      </c>
      <c r="K252" s="51" t="str">
        <f t="shared" si="31"/>
        <v>Western lófelszerelés</v>
      </c>
      <c r="L252" s="19" t="s">
        <v>2531</v>
      </c>
      <c r="M252" s="51" t="str">
        <f t="shared" si="26"/>
        <v>Western nyereg és tartozékai</v>
      </c>
      <c r="N252" s="38" t="s">
        <v>2582</v>
      </c>
      <c r="O252" s="53" t="str">
        <f t="shared" si="32"/>
        <v>Western heveder</v>
      </c>
      <c r="P252" s="39" t="s">
        <v>2589</v>
      </c>
      <c r="Q252" s="40"/>
      <c r="R252" s="67" t="s">
        <v>2347</v>
      </c>
      <c r="S252" s="6">
        <v>30.9</v>
      </c>
      <c r="T252" s="65" t="s">
        <v>1931</v>
      </c>
      <c r="U252" s="40">
        <v>1</v>
      </c>
      <c r="V252" s="41">
        <v>0</v>
      </c>
      <c r="W252" s="44" t="str">
        <f>IFERROR(
    IF(ISNUMBER(MATCH(TRIM(CLEAN(SUBSTITUTE(SUBSTITUTE(X252, CHAR(13), ""), CHAR(10), " "))), sizeList!A:A, 0)),
        INDEX(sizeList!B:B, MATCH(TRIM(CLEAN(SUBSTITUTE(SUBSTITUTE(X252, CHAR(13), ""), CHAR(10), " "))), sizeList!A:A, 0)),
        IF(ISNUMBER(MATCH(X252, sizeList!A:A, 0)),
            INDEX(sizeList!B:B, MATCH(X252, sizeList!A:A, 0)),
            IF(ISNUMBER(MATCH(TRIM(CLEAN(SUBSTITUTE(SUBSTITUTE(X252, CHAR(13), ""), CHAR(10), " "))), sizeList!B:B, 0)),
                INDEX(sizeList!B:B, MATCH(TRIM(CLEAN(SUBSTITUTE(SUBSTITUTE(X252, CHAR(13), ""), CHAR(10), " "))), sizeList!B:B, 0)),
                IF(ISNUMBER(MATCH(X252, sizeList!B:B, 0)),
                    INDEX(sizeList!B:B, MATCH(X252, sizeList!B:B, 0)),
                    "")
            )
        )
    ),
    ""
)</f>
        <v>32"</v>
      </c>
      <c r="X252" s="6" t="s">
        <v>2514</v>
      </c>
      <c r="Y252" s="6" t="s">
        <v>619</v>
      </c>
      <c r="Z252" s="44" t="str">
        <f t="shared" si="33"/>
        <v>BROWN</v>
      </c>
      <c r="AA252" s="44" t="str">
        <f>IFERROR(
    IF(ISNUMBER(MATCH(TRIM(CLEAN(SUBSTITUTE(SUBSTITUTE(Y252, CHAR(13), ""), CHAR(10), " "))), colorList!A:A, 0)),
        INDEX(colorList!B:B, MATCH(TRIM(CLEAN(SUBSTITUTE(SUBSTITUTE(Y252, CHAR(13), ""), CHAR(10), " "))), colorList!A:A, 0)),
        IF(ISNUMBER(MATCH(Y252, colorList!A:A, 0)),
            INDEX(colorList!B:B, MATCH(Y252, colorList!A:A, 0)),
            IF(ISNUMBER(MATCH(TRIM(CLEAN(SUBSTITUTE(SUBSTITUTE(Y252, CHAR(13), ""), CHAR(10), " "))), colorList!B:B, 0)),
                INDEX(colorList!B:B, MATCH(TRIM(CLEAN(SUBSTITUTE(SUBSTITUTE(Y252, CHAR(13), ""), CHAR(10), " "))), colorList!B:B, 0)),
                IF(ISNUMBER(MATCH(Y252, colorList!B:B, 0)),
                    INDEX(colorList!B:B, MATCH(Y252, colorList!B:B, 0)),
                    "")
            )
        )
    ),
    ""
)</f>
        <v>barna</v>
      </c>
      <c r="AB252" s="56" t="str">
        <f>IF(Y252="", "", IFERROR(VLOOKUP(Y252, colorList!A:B,2,FALSE),""))</f>
        <v>barna</v>
      </c>
    </row>
    <row r="253" spans="1:28" ht="60" customHeight="1" x14ac:dyDescent="0.3">
      <c r="A253" s="75" t="s">
        <v>1657</v>
      </c>
      <c r="B253" s="6" t="s">
        <v>2854</v>
      </c>
      <c r="C253" s="59" t="str">
        <f t="shared" si="27"/>
        <v>Lakota western zsínoros heveder "mohair"</v>
      </c>
      <c r="D253" s="6" t="s">
        <v>2605</v>
      </c>
      <c r="E253" s="60" t="str">
        <f t="shared" si="28"/>
        <v>MOHAIR WESTERN GIRTH</v>
      </c>
      <c r="F253" s="6" t="s">
        <v>1799</v>
      </c>
      <c r="G253" s="61" t="str">
        <f t="shared" si="29"/>
        <v>Lakota</v>
      </c>
      <c r="H253" s="6" t="s">
        <v>1857</v>
      </c>
      <c r="I253" s="62" t="str">
        <f t="shared" si="30"/>
        <v>Western felszerelés</v>
      </c>
      <c r="J253" s="19" t="s">
        <v>3008</v>
      </c>
      <c r="K253" s="51" t="str">
        <f t="shared" si="31"/>
        <v>Western lófelszerelés</v>
      </c>
      <c r="L253" s="19" t="s">
        <v>2531</v>
      </c>
      <c r="M253" s="51" t="str">
        <f t="shared" si="26"/>
        <v>Western nyereg és tartozékai</v>
      </c>
      <c r="N253" s="38" t="s">
        <v>2582</v>
      </c>
      <c r="O253" s="53" t="str">
        <f t="shared" si="32"/>
        <v>Western heveder</v>
      </c>
      <c r="P253" s="39" t="s">
        <v>2589</v>
      </c>
      <c r="Q253" s="40"/>
      <c r="R253" s="67" t="s">
        <v>2348</v>
      </c>
      <c r="S253" s="6">
        <v>30.9</v>
      </c>
      <c r="T253" s="65" t="s">
        <v>1931</v>
      </c>
      <c r="U253" s="40">
        <v>1</v>
      </c>
      <c r="V253" s="41">
        <v>0</v>
      </c>
      <c r="W253" s="44" t="str">
        <f>IFERROR(
    IF(ISNUMBER(MATCH(TRIM(CLEAN(SUBSTITUTE(SUBSTITUTE(X253, CHAR(13), ""), CHAR(10), " "))), sizeList!A:A, 0)),
        INDEX(sizeList!B:B, MATCH(TRIM(CLEAN(SUBSTITUTE(SUBSTITUTE(X253, CHAR(13), ""), CHAR(10), " "))), sizeList!A:A, 0)),
        IF(ISNUMBER(MATCH(X253, sizeList!A:A, 0)),
            INDEX(sizeList!B:B, MATCH(X253, sizeList!A:A, 0)),
            IF(ISNUMBER(MATCH(TRIM(CLEAN(SUBSTITUTE(SUBSTITUTE(X253, CHAR(13), ""), CHAR(10), " "))), sizeList!B:B, 0)),
                INDEX(sizeList!B:B, MATCH(TRIM(CLEAN(SUBSTITUTE(SUBSTITUTE(X253, CHAR(13), ""), CHAR(10), " "))), sizeList!B:B, 0)),
                IF(ISNUMBER(MATCH(X253, sizeList!B:B, 0)),
                    INDEX(sizeList!B:B, MATCH(X253, sizeList!B:B, 0)),
                    "")
            )
        )
    ),
    ""
)</f>
        <v>34"</v>
      </c>
      <c r="X253" s="6" t="s">
        <v>2515</v>
      </c>
      <c r="Y253" s="6" t="s">
        <v>619</v>
      </c>
      <c r="Z253" s="44" t="str">
        <f t="shared" si="33"/>
        <v>BROWN</v>
      </c>
      <c r="AA253" s="44" t="str">
        <f>IFERROR(
    IF(ISNUMBER(MATCH(TRIM(CLEAN(SUBSTITUTE(SUBSTITUTE(Y253, CHAR(13), ""), CHAR(10), " "))), colorList!A:A, 0)),
        INDEX(colorList!B:B, MATCH(TRIM(CLEAN(SUBSTITUTE(SUBSTITUTE(Y253, CHAR(13), ""), CHAR(10), " "))), colorList!A:A, 0)),
        IF(ISNUMBER(MATCH(Y253, colorList!A:A, 0)),
            INDEX(colorList!B:B, MATCH(Y253, colorList!A:A, 0)),
            IF(ISNUMBER(MATCH(TRIM(CLEAN(SUBSTITUTE(SUBSTITUTE(Y253, CHAR(13), ""), CHAR(10), " "))), colorList!B:B, 0)),
                INDEX(colorList!B:B, MATCH(TRIM(CLEAN(SUBSTITUTE(SUBSTITUTE(Y253, CHAR(13), ""), CHAR(10), " "))), colorList!B:B, 0)),
                IF(ISNUMBER(MATCH(Y253, colorList!B:B, 0)),
                    INDEX(colorList!B:B, MATCH(Y253, colorList!B:B, 0)),
                    "")
            )
        )
    ),
    ""
)</f>
        <v>barna</v>
      </c>
      <c r="AB253" s="56" t="str">
        <f>IF(Y253="", "", IFERROR(VLOOKUP(Y253, colorList!A:B,2,FALSE),""))</f>
        <v>barna</v>
      </c>
    </row>
    <row r="254" spans="1:28" ht="60" customHeight="1" x14ac:dyDescent="0.3">
      <c r="A254" s="75" t="s">
        <v>1652</v>
      </c>
      <c r="B254" s="81" t="s">
        <v>2847</v>
      </c>
      <c r="C254" s="59" t="str">
        <f t="shared" si="27"/>
        <v>Supreme Boston western nyereg</v>
      </c>
      <c r="D254" s="6" t="s">
        <v>2601</v>
      </c>
      <c r="E254" s="60" t="str">
        <f t="shared" si="28"/>
        <v>BOSTON ALL PURPOSE SADDLE INTERCHANGEABLE GULLET</v>
      </c>
      <c r="F254" s="57" t="s">
        <v>1794</v>
      </c>
      <c r="G254" s="61" t="str">
        <f t="shared" si="29"/>
        <v>Supreme</v>
      </c>
      <c r="H254" s="6" t="s">
        <v>1865</v>
      </c>
      <c r="I254" s="62" t="str">
        <f t="shared" si="30"/>
        <v>Western felszerelés</v>
      </c>
      <c r="J254" s="19" t="s">
        <v>3008</v>
      </c>
      <c r="K254" s="51" t="str">
        <f t="shared" si="31"/>
        <v>Western lófelszerelés</v>
      </c>
      <c r="L254" s="19" t="s">
        <v>2531</v>
      </c>
      <c r="M254" s="51" t="str">
        <f t="shared" ref="M254:M317" si="34">TRIM(CLEAN(SUBSTITUTE(SUBSTITUTE(N254, CHAR(13), ""), CHAR(10), " ")))</f>
        <v>Western nyereg és tartozékai</v>
      </c>
      <c r="N254" s="38" t="s">
        <v>2582</v>
      </c>
      <c r="O254" s="53" t="str">
        <f t="shared" si="32"/>
        <v>Western nyereg</v>
      </c>
      <c r="P254" s="39" t="s">
        <v>2536</v>
      </c>
      <c r="Q254" s="40"/>
      <c r="R254" s="67" t="s">
        <v>2696</v>
      </c>
      <c r="S254" s="6" t="s">
        <v>1932</v>
      </c>
      <c r="T254" s="65" t="s">
        <v>1931</v>
      </c>
      <c r="U254" s="37">
        <v>6</v>
      </c>
      <c r="V254" s="41">
        <v>0</v>
      </c>
      <c r="W254" s="44" t="str">
        <f>IFERROR(
    IF(ISNUMBER(MATCH(TRIM(CLEAN(SUBSTITUTE(SUBSTITUTE(X254, CHAR(13), ""), CHAR(10), " "))), sizeList!A:A, 0)),
        INDEX(sizeList!B:B, MATCH(TRIM(CLEAN(SUBSTITUTE(SUBSTITUTE(X254, CHAR(13), ""), CHAR(10), " "))), sizeList!A:A, 0)),
        IF(ISNUMBER(MATCH(X254, sizeList!A:A, 0)),
            INDEX(sizeList!B:B, MATCH(X254, sizeList!A:A, 0)),
            IF(ISNUMBER(MATCH(TRIM(CLEAN(SUBSTITUTE(SUBSTITUTE(X254, CHAR(13), ""), CHAR(10), " "))), sizeList!B:B, 0)),
                INDEX(sizeList!B:B, MATCH(TRIM(CLEAN(SUBSTITUTE(SUBSTITUTE(X254, CHAR(13), ""), CHAR(10), " "))), sizeList!B:B, 0)),
                IF(ISNUMBER(MATCH(X254, sizeList!B:B, 0)),
                    INDEX(sizeList!B:B, MATCH(X254, sizeList!B:B, 0)),
                    "")
            )
        )
    ),
    ""
)</f>
        <v>16"</v>
      </c>
      <c r="X254" s="6" t="s">
        <v>2513</v>
      </c>
      <c r="Y254" s="19" t="s">
        <v>619</v>
      </c>
      <c r="Z254" s="44" t="str">
        <f t="shared" si="33"/>
        <v>BROWN</v>
      </c>
      <c r="AA254" s="44" t="str">
        <f>IFERROR(
    IF(ISNUMBER(MATCH(TRIM(CLEAN(SUBSTITUTE(SUBSTITUTE(Y254, CHAR(13), ""), CHAR(10), " "))), colorList!A:A, 0)),
        INDEX(colorList!B:B, MATCH(TRIM(CLEAN(SUBSTITUTE(SUBSTITUTE(Y254, CHAR(13), ""), CHAR(10), " "))), colorList!A:A, 0)),
        IF(ISNUMBER(MATCH(Y254, colorList!A:A, 0)),
            INDEX(colorList!B:B, MATCH(Y254, colorList!A:A, 0)),
            IF(ISNUMBER(MATCH(TRIM(CLEAN(SUBSTITUTE(SUBSTITUTE(Y254, CHAR(13), ""), CHAR(10), " "))), colorList!B:B, 0)),
                INDEX(colorList!B:B, MATCH(TRIM(CLEAN(SUBSTITUTE(SUBSTITUTE(Y254, CHAR(13), ""), CHAR(10), " "))), colorList!B:B, 0)),
                IF(ISNUMBER(MATCH(Y254, colorList!B:B, 0)),
                    INDEX(colorList!B:B, MATCH(Y254, colorList!B:B, 0)),
                    "")
            )
        )
    ),
    ""
)</f>
        <v>barna</v>
      </c>
      <c r="AB254" s="56" t="str">
        <f>IF(Y254="", "", IFERROR(VLOOKUP(Y254, colorList!A:B,2,FALSE),""))</f>
        <v>barna</v>
      </c>
    </row>
    <row r="255" spans="1:28" ht="60" customHeight="1" x14ac:dyDescent="0.3">
      <c r="A255" s="75" t="s">
        <v>1652</v>
      </c>
      <c r="B255" s="81" t="s">
        <v>2847</v>
      </c>
      <c r="C255" s="59" t="str">
        <f t="shared" si="27"/>
        <v>Supreme Boston western nyereg</v>
      </c>
      <c r="D255" s="6" t="s">
        <v>2601</v>
      </c>
      <c r="E255" s="60" t="str">
        <f t="shared" si="28"/>
        <v>BOSTON ALL PURPOSE SADDLE INTERCHANGEABLE GULLET</v>
      </c>
      <c r="F255" s="57" t="s">
        <v>1794</v>
      </c>
      <c r="G255" s="61" t="str">
        <f t="shared" si="29"/>
        <v>Supreme</v>
      </c>
      <c r="H255" s="6" t="s">
        <v>1865</v>
      </c>
      <c r="I255" s="62" t="str">
        <f t="shared" si="30"/>
        <v>Western felszerelés</v>
      </c>
      <c r="J255" s="19" t="s">
        <v>3008</v>
      </c>
      <c r="K255" s="51" t="str">
        <f t="shared" si="31"/>
        <v>Western lófelszerelés</v>
      </c>
      <c r="L255" s="19" t="s">
        <v>2531</v>
      </c>
      <c r="M255" s="51" t="str">
        <f t="shared" si="34"/>
        <v>Western nyereg és tartozékai</v>
      </c>
      <c r="N255" s="38" t="s">
        <v>2582</v>
      </c>
      <c r="O255" s="53" t="str">
        <f t="shared" si="32"/>
        <v>Western nyereg</v>
      </c>
      <c r="P255" s="39" t="s">
        <v>2536</v>
      </c>
      <c r="Q255" s="40"/>
      <c r="R255" s="67" t="s">
        <v>2697</v>
      </c>
      <c r="S255" s="6" t="s">
        <v>1932</v>
      </c>
      <c r="T255" s="65" t="s">
        <v>1931</v>
      </c>
      <c r="U255" s="37">
        <v>6</v>
      </c>
      <c r="V255" s="41">
        <v>0</v>
      </c>
      <c r="W255" s="44" t="str">
        <f>IFERROR(
    IF(ISNUMBER(MATCH(TRIM(CLEAN(SUBSTITUTE(SUBSTITUTE(X255, CHAR(13), ""), CHAR(10), " "))), sizeList!A:A, 0)),
        INDEX(sizeList!B:B, MATCH(TRIM(CLEAN(SUBSTITUTE(SUBSTITUTE(X255, CHAR(13), ""), CHAR(10), " "))), sizeList!A:A, 0)),
        IF(ISNUMBER(MATCH(X255, sizeList!A:A, 0)),
            INDEX(sizeList!B:B, MATCH(X255, sizeList!A:A, 0)),
            IF(ISNUMBER(MATCH(TRIM(CLEAN(SUBSTITUTE(SUBSTITUTE(X255, CHAR(13), ""), CHAR(10), " "))), sizeList!B:B, 0)),
                INDEX(sizeList!B:B, MATCH(TRIM(CLEAN(SUBSTITUTE(SUBSTITUTE(X255, CHAR(13), ""), CHAR(10), " "))), sizeList!B:B, 0)),
                IF(ISNUMBER(MATCH(X255, sizeList!B:B, 0)),
                    INDEX(sizeList!B:B, MATCH(X255, sizeList!B:B, 0)),
                    "")
            )
        )
    ),
    ""
)</f>
        <v>16,5"</v>
      </c>
      <c r="X255" s="6" t="s">
        <v>2524</v>
      </c>
      <c r="Y255" s="19" t="s">
        <v>619</v>
      </c>
      <c r="Z255" s="44" t="str">
        <f t="shared" si="33"/>
        <v>BROWN</v>
      </c>
      <c r="AA255" s="44" t="str">
        <f>IFERROR(
    IF(ISNUMBER(MATCH(TRIM(CLEAN(SUBSTITUTE(SUBSTITUTE(Y255, CHAR(13), ""), CHAR(10), " "))), colorList!A:A, 0)),
        INDEX(colorList!B:B, MATCH(TRIM(CLEAN(SUBSTITUTE(SUBSTITUTE(Y255, CHAR(13), ""), CHAR(10), " "))), colorList!A:A, 0)),
        IF(ISNUMBER(MATCH(Y255, colorList!A:A, 0)),
            INDEX(colorList!B:B, MATCH(Y255, colorList!A:A, 0)),
            IF(ISNUMBER(MATCH(TRIM(CLEAN(SUBSTITUTE(SUBSTITUTE(Y255, CHAR(13), ""), CHAR(10), " "))), colorList!B:B, 0)),
                INDEX(colorList!B:B, MATCH(TRIM(CLEAN(SUBSTITUTE(SUBSTITUTE(Y255, CHAR(13), ""), CHAR(10), " "))), colorList!B:B, 0)),
                IF(ISNUMBER(MATCH(Y255, colorList!B:B, 0)),
                    INDEX(colorList!B:B, MATCH(Y255, colorList!B:B, 0)),
                    "")
            )
        )
    ),
    ""
)</f>
        <v>barna</v>
      </c>
      <c r="AB255" s="56" t="str">
        <f>IF(Y255="", "", IFERROR(VLOOKUP(Y255, colorList!A:B,2,FALSE),""))</f>
        <v>barna</v>
      </c>
    </row>
    <row r="256" spans="1:28" ht="60" customHeight="1" x14ac:dyDescent="0.3">
      <c r="A256" s="75" t="s">
        <v>1652</v>
      </c>
      <c r="B256" s="81" t="s">
        <v>2847</v>
      </c>
      <c r="C256" s="59" t="str">
        <f t="shared" si="27"/>
        <v>Supreme Boston western nyereg</v>
      </c>
      <c r="D256" s="6" t="s">
        <v>2601</v>
      </c>
      <c r="E256" s="60" t="str">
        <f t="shared" si="28"/>
        <v>BOSTON ALL PURPOSE SADDLE INTERCHANGEABLE GULLET</v>
      </c>
      <c r="F256" s="57" t="s">
        <v>1794</v>
      </c>
      <c r="G256" s="61" t="str">
        <f t="shared" si="29"/>
        <v>Supreme</v>
      </c>
      <c r="H256" s="6" t="s">
        <v>1865</v>
      </c>
      <c r="I256" s="62" t="str">
        <f t="shared" si="30"/>
        <v>Western felszerelés</v>
      </c>
      <c r="J256" s="19" t="s">
        <v>3008</v>
      </c>
      <c r="K256" s="51" t="str">
        <f t="shared" si="31"/>
        <v>Western lófelszerelés</v>
      </c>
      <c r="L256" s="19" t="s">
        <v>2531</v>
      </c>
      <c r="M256" s="51" t="str">
        <f t="shared" si="34"/>
        <v>Western nyereg és tartozékai</v>
      </c>
      <c r="N256" s="38" t="s">
        <v>2582</v>
      </c>
      <c r="O256" s="53" t="str">
        <f t="shared" si="32"/>
        <v>Western nyereg</v>
      </c>
      <c r="P256" s="39" t="s">
        <v>2536</v>
      </c>
      <c r="Q256" s="40"/>
      <c r="R256" s="67" t="s">
        <v>2698</v>
      </c>
      <c r="S256" s="6" t="s">
        <v>1932</v>
      </c>
      <c r="T256" s="65" t="s">
        <v>1931</v>
      </c>
      <c r="U256" s="37">
        <v>6</v>
      </c>
      <c r="V256" s="41">
        <v>0</v>
      </c>
      <c r="W256" s="44" t="str">
        <f>IFERROR(
    IF(ISNUMBER(MATCH(TRIM(CLEAN(SUBSTITUTE(SUBSTITUTE(X256, CHAR(13), ""), CHAR(10), " "))), sizeList!A:A, 0)),
        INDEX(sizeList!B:B, MATCH(TRIM(CLEAN(SUBSTITUTE(SUBSTITUTE(X256, CHAR(13), ""), CHAR(10), " "))), sizeList!A:A, 0)),
        IF(ISNUMBER(MATCH(X256, sizeList!A:A, 0)),
            INDEX(sizeList!B:B, MATCH(X256, sizeList!A:A, 0)),
            IF(ISNUMBER(MATCH(TRIM(CLEAN(SUBSTITUTE(SUBSTITUTE(X256, CHAR(13), ""), CHAR(10), " "))), sizeList!B:B, 0)),
                INDEX(sizeList!B:B, MATCH(TRIM(CLEAN(SUBSTITUTE(SUBSTITUTE(X256, CHAR(13), ""), CHAR(10), " "))), sizeList!B:B, 0)),
                IF(ISNUMBER(MATCH(X256, sizeList!B:B, 0)),
                    INDEX(sizeList!B:B, MATCH(X256, sizeList!B:B, 0)),
                    "")
            )
        )
    ),
    ""
)</f>
        <v>17"</v>
      </c>
      <c r="X256" s="6" t="s">
        <v>2523</v>
      </c>
      <c r="Y256" s="19" t="s">
        <v>619</v>
      </c>
      <c r="Z256" s="44" t="str">
        <f t="shared" si="33"/>
        <v>BROWN</v>
      </c>
      <c r="AA256" s="44" t="str">
        <f>IFERROR(
    IF(ISNUMBER(MATCH(TRIM(CLEAN(SUBSTITUTE(SUBSTITUTE(Y256, CHAR(13), ""), CHAR(10), " "))), colorList!A:A, 0)),
        INDEX(colorList!B:B, MATCH(TRIM(CLEAN(SUBSTITUTE(SUBSTITUTE(Y256, CHAR(13), ""), CHAR(10), " "))), colorList!A:A, 0)),
        IF(ISNUMBER(MATCH(Y256, colorList!A:A, 0)),
            INDEX(colorList!B:B, MATCH(Y256, colorList!A:A, 0)),
            IF(ISNUMBER(MATCH(TRIM(CLEAN(SUBSTITUTE(SUBSTITUTE(Y256, CHAR(13), ""), CHAR(10), " "))), colorList!B:B, 0)),
                INDEX(colorList!B:B, MATCH(TRIM(CLEAN(SUBSTITUTE(SUBSTITUTE(Y256, CHAR(13), ""), CHAR(10), " "))), colorList!B:B, 0)),
                IF(ISNUMBER(MATCH(Y256, colorList!B:B, 0)),
                    INDEX(colorList!B:B, MATCH(Y256, colorList!B:B, 0)),
                    "")
            )
        )
    ),
    ""
)</f>
        <v>barna</v>
      </c>
      <c r="AB256" s="56" t="str">
        <f>IF(Y256="", "", IFERROR(VLOOKUP(Y256, colorList!A:B,2,FALSE),""))</f>
        <v>barna</v>
      </c>
    </row>
    <row r="257" spans="1:28" ht="60" customHeight="1" x14ac:dyDescent="0.3">
      <c r="A257" s="75" t="s">
        <v>1652</v>
      </c>
      <c r="B257" s="81" t="s">
        <v>2847</v>
      </c>
      <c r="C257" s="59" t="str">
        <f t="shared" si="27"/>
        <v>Supreme Boston western nyereg</v>
      </c>
      <c r="D257" s="6" t="s">
        <v>2601</v>
      </c>
      <c r="E257" s="60" t="str">
        <f t="shared" si="28"/>
        <v>BOSTON ALL PURPOSE SADDLE INTERCHANGEABLE GULLET</v>
      </c>
      <c r="F257" s="57" t="s">
        <v>1794</v>
      </c>
      <c r="G257" s="61" t="str">
        <f t="shared" si="29"/>
        <v>Supreme</v>
      </c>
      <c r="H257" s="6" t="s">
        <v>1865</v>
      </c>
      <c r="I257" s="62" t="str">
        <f t="shared" si="30"/>
        <v>Western felszerelés</v>
      </c>
      <c r="J257" s="19" t="s">
        <v>3008</v>
      </c>
      <c r="K257" s="51" t="str">
        <f t="shared" si="31"/>
        <v>Western lófelszerelés</v>
      </c>
      <c r="L257" s="19" t="s">
        <v>2531</v>
      </c>
      <c r="M257" s="51" t="str">
        <f t="shared" si="34"/>
        <v>Western nyereg és tartozékai</v>
      </c>
      <c r="N257" s="38" t="s">
        <v>2582</v>
      </c>
      <c r="O257" s="53" t="str">
        <f t="shared" si="32"/>
        <v>Western nyereg</v>
      </c>
      <c r="P257" s="39" t="s">
        <v>2536</v>
      </c>
      <c r="Q257" s="40"/>
      <c r="R257" s="67" t="s">
        <v>2699</v>
      </c>
      <c r="S257" s="6" t="s">
        <v>1932</v>
      </c>
      <c r="T257" s="65" t="s">
        <v>1931</v>
      </c>
      <c r="U257" s="37">
        <v>6</v>
      </c>
      <c r="V257" s="41">
        <v>0</v>
      </c>
      <c r="W257" s="44" t="str">
        <f>IFERROR(
    IF(ISNUMBER(MATCH(TRIM(CLEAN(SUBSTITUTE(SUBSTITUTE(X257, CHAR(13), ""), CHAR(10), " "))), sizeList!A:A, 0)),
        INDEX(sizeList!B:B, MATCH(TRIM(CLEAN(SUBSTITUTE(SUBSTITUTE(X257, CHAR(13), ""), CHAR(10), " "))), sizeList!A:A, 0)),
        IF(ISNUMBER(MATCH(X257, sizeList!A:A, 0)),
            INDEX(sizeList!B:B, MATCH(X257, sizeList!A:A, 0)),
            IF(ISNUMBER(MATCH(TRIM(CLEAN(SUBSTITUTE(SUBSTITUTE(X257, CHAR(13), ""), CHAR(10), " "))), sizeList!B:B, 0)),
                INDEX(sizeList!B:B, MATCH(TRIM(CLEAN(SUBSTITUTE(SUBSTITUTE(X257, CHAR(13), ""), CHAR(10), " "))), sizeList!B:B, 0)),
                IF(ISNUMBER(MATCH(X257, sizeList!B:B, 0)),
                    INDEX(sizeList!B:B, MATCH(X257, sizeList!B:B, 0)),
                    "")
            )
        )
    ),
    ""
)</f>
        <v>17,5"</v>
      </c>
      <c r="X257" s="6" t="s">
        <v>1296</v>
      </c>
      <c r="Y257" s="19" t="s">
        <v>619</v>
      </c>
      <c r="Z257" s="44" t="str">
        <f t="shared" si="33"/>
        <v>BROWN</v>
      </c>
      <c r="AA257" s="44" t="str">
        <f>IFERROR(
    IF(ISNUMBER(MATCH(TRIM(CLEAN(SUBSTITUTE(SUBSTITUTE(Y257, CHAR(13), ""), CHAR(10), " "))), colorList!A:A, 0)),
        INDEX(colorList!B:B, MATCH(TRIM(CLEAN(SUBSTITUTE(SUBSTITUTE(Y257, CHAR(13), ""), CHAR(10), " "))), colorList!A:A, 0)),
        IF(ISNUMBER(MATCH(Y257, colorList!A:A, 0)),
            INDEX(colorList!B:B, MATCH(Y257, colorList!A:A, 0)),
            IF(ISNUMBER(MATCH(TRIM(CLEAN(SUBSTITUTE(SUBSTITUTE(Y257, CHAR(13), ""), CHAR(10), " "))), colorList!B:B, 0)),
                INDEX(colorList!B:B, MATCH(TRIM(CLEAN(SUBSTITUTE(SUBSTITUTE(Y257, CHAR(13), ""), CHAR(10), " "))), colorList!B:B, 0)),
                IF(ISNUMBER(MATCH(Y257, colorList!B:B, 0)),
                    INDEX(colorList!B:B, MATCH(Y257, colorList!B:B, 0)),
                    "")
            )
        )
    ),
    ""
)</f>
        <v>barna</v>
      </c>
      <c r="AB257" s="56" t="str">
        <f>IF(Y257="", "", IFERROR(VLOOKUP(Y257, colorList!A:B,2,FALSE),""))</f>
        <v>barna</v>
      </c>
    </row>
    <row r="258" spans="1:28" ht="60" customHeight="1" x14ac:dyDescent="0.3">
      <c r="A258" s="75" t="s">
        <v>1652</v>
      </c>
      <c r="B258" s="81" t="s">
        <v>2847</v>
      </c>
      <c r="C258" s="59" t="str">
        <f t="shared" ref="C258:C321" si="35">TRIM(CLEAN(SUBSTITUTE(SUBSTITUTE(D258, CHAR(13), ""), CHAR(10), " ")))</f>
        <v>Supreme Boston western nyereg</v>
      </c>
      <c r="D258" s="6" t="s">
        <v>2601</v>
      </c>
      <c r="E258" s="60" t="str">
        <f t="shared" ref="E258:E321" si="36">TRIM(CLEAN(SUBSTITUTE(SUBSTITUTE(F258, CHAR(13), ""), CHAR(10), " ")))</f>
        <v>BOSTON ALL PURPOSE SADDLE INTERCHANGEABLE GULLET</v>
      </c>
      <c r="F258" s="57" t="s">
        <v>1794</v>
      </c>
      <c r="G258" s="61" t="str">
        <f t="shared" ref="G258:G321" si="37">TRIM(CLEAN(SUBSTITUTE(SUBSTITUTE(H258, CHAR(13), ""), CHAR(10), " ")))</f>
        <v>Supreme</v>
      </c>
      <c r="H258" s="6" t="s">
        <v>1865</v>
      </c>
      <c r="I258" s="62" t="str">
        <f t="shared" ref="I258:I321" si="38">TRIM(CLEAN(SUBSTITUTE(SUBSTITUTE(J258, CHAR(13), ""), CHAR(10), " ")))</f>
        <v>Western felszerelés</v>
      </c>
      <c r="J258" s="19" t="s">
        <v>3008</v>
      </c>
      <c r="K258" s="51" t="str">
        <f t="shared" ref="K258:K321" si="39">TRIM(CLEAN(SUBSTITUTE(SUBSTITUTE(L258, CHAR(13), ""), CHAR(10), " ")))</f>
        <v>Western lófelszerelés</v>
      </c>
      <c r="L258" s="19" t="s">
        <v>2531</v>
      </c>
      <c r="M258" s="51" t="str">
        <f t="shared" si="34"/>
        <v>Western nyereg és tartozékai</v>
      </c>
      <c r="N258" s="38" t="s">
        <v>2582</v>
      </c>
      <c r="O258" s="53" t="str">
        <f t="shared" ref="O258:O321" si="40">TRIM(CLEAN(SUBSTITUTE(SUBSTITUTE(P258, CHAR(13), ""), CHAR(10), " ")))</f>
        <v>Western nyereg</v>
      </c>
      <c r="P258" s="39" t="s">
        <v>2536</v>
      </c>
      <c r="Q258" s="40"/>
      <c r="R258" s="67" t="s">
        <v>2700</v>
      </c>
      <c r="S258" s="6" t="s">
        <v>1932</v>
      </c>
      <c r="T258" s="65" t="s">
        <v>1931</v>
      </c>
      <c r="U258" s="37">
        <v>6</v>
      </c>
      <c r="V258" s="41">
        <v>0</v>
      </c>
      <c r="W258" s="44" t="str">
        <f>IFERROR(
    IF(ISNUMBER(MATCH(TRIM(CLEAN(SUBSTITUTE(SUBSTITUTE(X258, CHAR(13), ""), CHAR(10), " "))), sizeList!A:A, 0)),
        INDEX(sizeList!B:B, MATCH(TRIM(CLEAN(SUBSTITUTE(SUBSTITUTE(X258, CHAR(13), ""), CHAR(10), " "))), sizeList!A:A, 0)),
        IF(ISNUMBER(MATCH(X258, sizeList!A:A, 0)),
            INDEX(sizeList!B:B, MATCH(X258, sizeList!A:A, 0)),
            IF(ISNUMBER(MATCH(TRIM(CLEAN(SUBSTITUTE(SUBSTITUTE(X258, CHAR(13), ""), CHAR(10), " "))), sizeList!B:B, 0)),
                INDEX(sizeList!B:B, MATCH(TRIM(CLEAN(SUBSTITUTE(SUBSTITUTE(X258, CHAR(13), ""), CHAR(10), " "))), sizeList!B:B, 0)),
                IF(ISNUMBER(MATCH(X258, sizeList!B:B, 0)),
                    INDEX(sizeList!B:B, MATCH(X258, sizeList!B:B, 0)),
                    "")
            )
        )
    ),
    ""
)</f>
        <v>18"</v>
      </c>
      <c r="X258" s="6" t="s">
        <v>2525</v>
      </c>
      <c r="Y258" s="19" t="s">
        <v>619</v>
      </c>
      <c r="Z258" s="44" t="str">
        <f t="shared" ref="Z258:Z321" si="41">TRIM(CLEAN(SUBSTITUTE(SUBSTITUTE(Y258, CHAR(13), ""), CHAR(10), " ")))</f>
        <v>BROWN</v>
      </c>
      <c r="AA258" s="44" t="str">
        <f>IFERROR(
    IF(ISNUMBER(MATCH(TRIM(CLEAN(SUBSTITUTE(SUBSTITUTE(Y258, CHAR(13), ""), CHAR(10), " "))), colorList!A:A, 0)),
        INDEX(colorList!B:B, MATCH(TRIM(CLEAN(SUBSTITUTE(SUBSTITUTE(Y258, CHAR(13), ""), CHAR(10), " "))), colorList!A:A, 0)),
        IF(ISNUMBER(MATCH(Y258, colorList!A:A, 0)),
            INDEX(colorList!B:B, MATCH(Y258, colorList!A:A, 0)),
            IF(ISNUMBER(MATCH(TRIM(CLEAN(SUBSTITUTE(SUBSTITUTE(Y258, CHAR(13), ""), CHAR(10), " "))), colorList!B:B, 0)),
                INDEX(colorList!B:B, MATCH(TRIM(CLEAN(SUBSTITUTE(SUBSTITUTE(Y258, CHAR(13), ""), CHAR(10), " "))), colorList!B:B, 0)),
                IF(ISNUMBER(MATCH(Y258, colorList!B:B, 0)),
                    INDEX(colorList!B:B, MATCH(Y258, colorList!B:B, 0)),
                    "")
            )
        )
    ),
    ""
)</f>
        <v>barna</v>
      </c>
      <c r="AB258" s="56" t="str">
        <f>IF(Y258="", "", IFERROR(VLOOKUP(Y258, colorList!A:B,2,FALSE),""))</f>
        <v>barna</v>
      </c>
    </row>
    <row r="259" spans="1:28" ht="60" customHeight="1" x14ac:dyDescent="0.3">
      <c r="A259" s="75" t="s">
        <v>1652</v>
      </c>
      <c r="B259" s="81" t="s">
        <v>2846</v>
      </c>
      <c r="C259" s="59" t="str">
        <f t="shared" si="35"/>
        <v>Supreme Boston western nyereg</v>
      </c>
      <c r="D259" s="6" t="s">
        <v>2601</v>
      </c>
      <c r="E259" s="60" t="str">
        <f t="shared" si="36"/>
        <v>BOSTON ALL PURPOSE SADDLE INTERCHANGEABLE GULLET</v>
      </c>
      <c r="F259" s="57" t="s">
        <v>1794</v>
      </c>
      <c r="G259" s="61" t="str">
        <f t="shared" si="37"/>
        <v>Supreme</v>
      </c>
      <c r="H259" s="6" t="s">
        <v>1865</v>
      </c>
      <c r="I259" s="62" t="str">
        <f t="shared" si="38"/>
        <v>Western felszerelés</v>
      </c>
      <c r="J259" s="19" t="s">
        <v>3008</v>
      </c>
      <c r="K259" s="51" t="str">
        <f t="shared" si="39"/>
        <v>Western lófelszerelés</v>
      </c>
      <c r="L259" s="19" t="s">
        <v>2531</v>
      </c>
      <c r="M259" s="51" t="str">
        <f t="shared" si="34"/>
        <v>Western nyereg és tartozékai</v>
      </c>
      <c r="N259" s="38" t="s">
        <v>2582</v>
      </c>
      <c r="O259" s="53" t="str">
        <f t="shared" si="40"/>
        <v>Western nyereg</v>
      </c>
      <c r="P259" s="39" t="s">
        <v>2536</v>
      </c>
      <c r="Q259" s="40"/>
      <c r="R259" s="67" t="s">
        <v>2691</v>
      </c>
      <c r="S259" s="6" t="s">
        <v>1932</v>
      </c>
      <c r="T259" s="65" t="s">
        <v>1931</v>
      </c>
      <c r="U259" s="37">
        <v>6</v>
      </c>
      <c r="V259" s="41">
        <v>0</v>
      </c>
      <c r="W259" s="44" t="str">
        <f>IFERROR(
    IF(ISNUMBER(MATCH(TRIM(CLEAN(SUBSTITUTE(SUBSTITUTE(X259, CHAR(13), ""), CHAR(10), " "))), sizeList!A:A, 0)),
        INDEX(sizeList!B:B, MATCH(TRIM(CLEAN(SUBSTITUTE(SUBSTITUTE(X259, CHAR(13), ""), CHAR(10), " "))), sizeList!A:A, 0)),
        IF(ISNUMBER(MATCH(X259, sizeList!A:A, 0)),
            INDEX(sizeList!B:B, MATCH(X259, sizeList!A:A, 0)),
            IF(ISNUMBER(MATCH(TRIM(CLEAN(SUBSTITUTE(SUBSTITUTE(X259, CHAR(13), ""), CHAR(10), " "))), sizeList!B:B, 0)),
                INDEX(sizeList!B:B, MATCH(TRIM(CLEAN(SUBSTITUTE(SUBSTITUTE(X259, CHAR(13), ""), CHAR(10), " "))), sizeList!B:B, 0)),
                IF(ISNUMBER(MATCH(X259, sizeList!B:B, 0)),
                    INDEX(sizeList!B:B, MATCH(X259, sizeList!B:B, 0)),
                    "")
            )
        )
    ),
    ""
)</f>
        <v>16"</v>
      </c>
      <c r="X259" s="6" t="s">
        <v>2513</v>
      </c>
      <c r="Y259" s="19" t="s">
        <v>20</v>
      </c>
      <c r="Z259" s="44" t="str">
        <f t="shared" si="41"/>
        <v>BLACK</v>
      </c>
      <c r="AA259" s="44" t="str">
        <f>IFERROR(
    IF(ISNUMBER(MATCH(TRIM(CLEAN(SUBSTITUTE(SUBSTITUTE(Y259, CHAR(13), ""), CHAR(10), " "))), colorList!A:A, 0)),
        INDEX(colorList!B:B, MATCH(TRIM(CLEAN(SUBSTITUTE(SUBSTITUTE(Y259, CHAR(13), ""), CHAR(10), " "))), colorList!A:A, 0)),
        IF(ISNUMBER(MATCH(Y259, colorList!A:A, 0)),
            INDEX(colorList!B:B, MATCH(Y259, colorList!A:A, 0)),
            IF(ISNUMBER(MATCH(TRIM(CLEAN(SUBSTITUTE(SUBSTITUTE(Y259, CHAR(13), ""), CHAR(10), " "))), colorList!B:B, 0)),
                INDEX(colorList!B:B, MATCH(TRIM(CLEAN(SUBSTITUTE(SUBSTITUTE(Y259, CHAR(13), ""), CHAR(10), " "))), colorList!B:B, 0)),
                IF(ISNUMBER(MATCH(Y259, colorList!B:B, 0)),
                    INDEX(colorList!B:B, MATCH(Y259, colorList!B:B, 0)),
                    "")
            )
        )
    ),
    ""
)</f>
        <v>fekete</v>
      </c>
      <c r="AB259" s="56" t="str">
        <f>IF(Y259="", "", IFERROR(VLOOKUP(Y259, colorList!A:B,2,FALSE),""))</f>
        <v>fekete</v>
      </c>
    </row>
    <row r="260" spans="1:28" ht="60" customHeight="1" x14ac:dyDescent="0.3">
      <c r="A260" s="75" t="s">
        <v>1652</v>
      </c>
      <c r="B260" s="81" t="s">
        <v>2846</v>
      </c>
      <c r="C260" s="59" t="str">
        <f t="shared" si="35"/>
        <v>Supreme Boston western nyereg</v>
      </c>
      <c r="D260" s="6" t="s">
        <v>2601</v>
      </c>
      <c r="E260" s="60" t="str">
        <f t="shared" si="36"/>
        <v>BOSTON ALL PURPOSE SADDLE INTERCHANGEABLE GULLET</v>
      </c>
      <c r="F260" s="57" t="s">
        <v>1794</v>
      </c>
      <c r="G260" s="61" t="str">
        <f t="shared" si="37"/>
        <v>Supreme</v>
      </c>
      <c r="H260" s="6" t="s">
        <v>1865</v>
      </c>
      <c r="I260" s="62" t="str">
        <f t="shared" si="38"/>
        <v>Western felszerelés</v>
      </c>
      <c r="J260" s="19" t="s">
        <v>3008</v>
      </c>
      <c r="K260" s="51" t="str">
        <f t="shared" si="39"/>
        <v>Western lófelszerelés</v>
      </c>
      <c r="L260" s="19" t="s">
        <v>2531</v>
      </c>
      <c r="M260" s="51" t="str">
        <f t="shared" si="34"/>
        <v>Western nyereg és tartozékai</v>
      </c>
      <c r="N260" s="38" t="s">
        <v>2582</v>
      </c>
      <c r="O260" s="53" t="str">
        <f t="shared" si="40"/>
        <v>Western nyereg</v>
      </c>
      <c r="P260" s="39" t="s">
        <v>2536</v>
      </c>
      <c r="Q260" s="40"/>
      <c r="R260" s="67" t="s">
        <v>2692</v>
      </c>
      <c r="S260" s="6" t="s">
        <v>1932</v>
      </c>
      <c r="T260" s="65" t="s">
        <v>1931</v>
      </c>
      <c r="U260" s="37">
        <v>6</v>
      </c>
      <c r="V260" s="41">
        <v>0</v>
      </c>
      <c r="W260" s="44" t="str">
        <f>IFERROR(
    IF(ISNUMBER(MATCH(TRIM(CLEAN(SUBSTITUTE(SUBSTITUTE(X260, CHAR(13), ""), CHAR(10), " "))), sizeList!A:A, 0)),
        INDEX(sizeList!B:B, MATCH(TRIM(CLEAN(SUBSTITUTE(SUBSTITUTE(X260, CHAR(13), ""), CHAR(10), " "))), sizeList!A:A, 0)),
        IF(ISNUMBER(MATCH(X260, sizeList!A:A, 0)),
            INDEX(sizeList!B:B, MATCH(X260, sizeList!A:A, 0)),
            IF(ISNUMBER(MATCH(TRIM(CLEAN(SUBSTITUTE(SUBSTITUTE(X260, CHAR(13), ""), CHAR(10), " "))), sizeList!B:B, 0)),
                INDEX(sizeList!B:B, MATCH(TRIM(CLEAN(SUBSTITUTE(SUBSTITUTE(X260, CHAR(13), ""), CHAR(10), " "))), sizeList!B:B, 0)),
                IF(ISNUMBER(MATCH(X260, sizeList!B:B, 0)),
                    INDEX(sizeList!B:B, MATCH(X260, sizeList!B:B, 0)),
                    "")
            )
        )
    ),
    ""
)</f>
        <v>16,5"</v>
      </c>
      <c r="X260" s="6" t="s">
        <v>2524</v>
      </c>
      <c r="Y260" s="19" t="s">
        <v>20</v>
      </c>
      <c r="Z260" s="44" t="str">
        <f t="shared" si="41"/>
        <v>BLACK</v>
      </c>
      <c r="AA260" s="44" t="str">
        <f>IFERROR(
    IF(ISNUMBER(MATCH(TRIM(CLEAN(SUBSTITUTE(SUBSTITUTE(Y260, CHAR(13), ""), CHAR(10), " "))), colorList!A:A, 0)),
        INDEX(colorList!B:B, MATCH(TRIM(CLEAN(SUBSTITUTE(SUBSTITUTE(Y260, CHAR(13), ""), CHAR(10), " "))), colorList!A:A, 0)),
        IF(ISNUMBER(MATCH(Y260, colorList!A:A, 0)),
            INDEX(colorList!B:B, MATCH(Y260, colorList!A:A, 0)),
            IF(ISNUMBER(MATCH(TRIM(CLEAN(SUBSTITUTE(SUBSTITUTE(Y260, CHAR(13), ""), CHAR(10), " "))), colorList!B:B, 0)),
                INDEX(colorList!B:B, MATCH(TRIM(CLEAN(SUBSTITUTE(SUBSTITUTE(Y260, CHAR(13), ""), CHAR(10), " "))), colorList!B:B, 0)),
                IF(ISNUMBER(MATCH(Y260, colorList!B:B, 0)),
                    INDEX(colorList!B:B, MATCH(Y260, colorList!B:B, 0)),
                    "")
            )
        )
    ),
    ""
)</f>
        <v>fekete</v>
      </c>
      <c r="AB260" s="56" t="str">
        <f>IF(Y260="", "", IFERROR(VLOOKUP(Y260, colorList!A:B,2,FALSE),""))</f>
        <v>fekete</v>
      </c>
    </row>
    <row r="261" spans="1:28" ht="60" customHeight="1" x14ac:dyDescent="0.3">
      <c r="A261" s="75" t="s">
        <v>1652</v>
      </c>
      <c r="B261" s="81" t="s">
        <v>2846</v>
      </c>
      <c r="C261" s="59" t="str">
        <f t="shared" si="35"/>
        <v>Supreme Boston western nyereg</v>
      </c>
      <c r="D261" s="6" t="s">
        <v>2601</v>
      </c>
      <c r="E261" s="60" t="str">
        <f t="shared" si="36"/>
        <v>BOSTON ALL PURPOSE SADDLE INTERCHANGEABLE GULLET</v>
      </c>
      <c r="F261" s="57" t="s">
        <v>1794</v>
      </c>
      <c r="G261" s="61" t="str">
        <f t="shared" si="37"/>
        <v>Supreme</v>
      </c>
      <c r="H261" s="6" t="s">
        <v>1865</v>
      </c>
      <c r="I261" s="62" t="str">
        <f t="shared" si="38"/>
        <v>Western felszerelés</v>
      </c>
      <c r="J261" s="19" t="s">
        <v>3008</v>
      </c>
      <c r="K261" s="51" t="str">
        <f t="shared" si="39"/>
        <v>Western lófelszerelés</v>
      </c>
      <c r="L261" s="19" t="s">
        <v>2531</v>
      </c>
      <c r="M261" s="51" t="str">
        <f t="shared" si="34"/>
        <v>Western nyereg és tartozékai</v>
      </c>
      <c r="N261" s="38" t="s">
        <v>2582</v>
      </c>
      <c r="O261" s="53" t="str">
        <f t="shared" si="40"/>
        <v>Western nyereg</v>
      </c>
      <c r="P261" s="39" t="s">
        <v>2536</v>
      </c>
      <c r="Q261" s="40"/>
      <c r="R261" s="67" t="s">
        <v>2693</v>
      </c>
      <c r="S261" s="6" t="s">
        <v>1932</v>
      </c>
      <c r="T261" s="65" t="s">
        <v>1931</v>
      </c>
      <c r="U261" s="37">
        <v>6</v>
      </c>
      <c r="V261" s="41">
        <v>0</v>
      </c>
      <c r="W261" s="44" t="str">
        <f>IFERROR(
    IF(ISNUMBER(MATCH(TRIM(CLEAN(SUBSTITUTE(SUBSTITUTE(X261, CHAR(13), ""), CHAR(10), " "))), sizeList!A:A, 0)),
        INDEX(sizeList!B:B, MATCH(TRIM(CLEAN(SUBSTITUTE(SUBSTITUTE(X261, CHAR(13), ""), CHAR(10), " "))), sizeList!A:A, 0)),
        IF(ISNUMBER(MATCH(X261, sizeList!A:A, 0)),
            INDEX(sizeList!B:B, MATCH(X261, sizeList!A:A, 0)),
            IF(ISNUMBER(MATCH(TRIM(CLEAN(SUBSTITUTE(SUBSTITUTE(X261, CHAR(13), ""), CHAR(10), " "))), sizeList!B:B, 0)),
                INDEX(sizeList!B:B, MATCH(TRIM(CLEAN(SUBSTITUTE(SUBSTITUTE(X261, CHAR(13), ""), CHAR(10), " "))), sizeList!B:B, 0)),
                IF(ISNUMBER(MATCH(X261, sizeList!B:B, 0)),
                    INDEX(sizeList!B:B, MATCH(X261, sizeList!B:B, 0)),
                    "")
            )
        )
    ),
    ""
)</f>
        <v>17"</v>
      </c>
      <c r="X261" s="6" t="s">
        <v>2523</v>
      </c>
      <c r="Y261" s="19" t="s">
        <v>20</v>
      </c>
      <c r="Z261" s="44" t="str">
        <f t="shared" si="41"/>
        <v>BLACK</v>
      </c>
      <c r="AA261" s="44" t="str">
        <f>IFERROR(
    IF(ISNUMBER(MATCH(TRIM(CLEAN(SUBSTITUTE(SUBSTITUTE(Y261, CHAR(13), ""), CHAR(10), " "))), colorList!A:A, 0)),
        INDEX(colorList!B:B, MATCH(TRIM(CLEAN(SUBSTITUTE(SUBSTITUTE(Y261, CHAR(13), ""), CHAR(10), " "))), colorList!A:A, 0)),
        IF(ISNUMBER(MATCH(Y261, colorList!A:A, 0)),
            INDEX(colorList!B:B, MATCH(Y261, colorList!A:A, 0)),
            IF(ISNUMBER(MATCH(TRIM(CLEAN(SUBSTITUTE(SUBSTITUTE(Y261, CHAR(13), ""), CHAR(10), " "))), colorList!B:B, 0)),
                INDEX(colorList!B:B, MATCH(TRIM(CLEAN(SUBSTITUTE(SUBSTITUTE(Y261, CHAR(13), ""), CHAR(10), " "))), colorList!B:B, 0)),
                IF(ISNUMBER(MATCH(Y261, colorList!B:B, 0)),
                    INDEX(colorList!B:B, MATCH(Y261, colorList!B:B, 0)),
                    "")
            )
        )
    ),
    ""
)</f>
        <v>fekete</v>
      </c>
      <c r="AB261" s="56" t="str">
        <f>IF(Y261="", "", IFERROR(VLOOKUP(Y261, colorList!A:B,2,FALSE),""))</f>
        <v>fekete</v>
      </c>
    </row>
    <row r="262" spans="1:28" ht="60" customHeight="1" x14ac:dyDescent="0.3">
      <c r="A262" s="75" t="s">
        <v>1652</v>
      </c>
      <c r="B262" s="81" t="s">
        <v>2846</v>
      </c>
      <c r="C262" s="59" t="str">
        <f t="shared" si="35"/>
        <v>Supreme Boston western nyereg</v>
      </c>
      <c r="D262" s="6" t="s">
        <v>2601</v>
      </c>
      <c r="E262" s="60" t="str">
        <f t="shared" si="36"/>
        <v>BOSTON ALL PURPOSE SADDLE INTERCHANGEABLE GULLET</v>
      </c>
      <c r="F262" s="57" t="s">
        <v>1794</v>
      </c>
      <c r="G262" s="61" t="str">
        <f t="shared" si="37"/>
        <v>Supreme</v>
      </c>
      <c r="H262" s="6" t="s">
        <v>1865</v>
      </c>
      <c r="I262" s="62" t="str">
        <f t="shared" si="38"/>
        <v>Western felszerelés</v>
      </c>
      <c r="J262" s="19" t="s">
        <v>3008</v>
      </c>
      <c r="K262" s="51" t="str">
        <f t="shared" si="39"/>
        <v>Western lófelszerelés</v>
      </c>
      <c r="L262" s="19" t="s">
        <v>2531</v>
      </c>
      <c r="M262" s="51" t="str">
        <f t="shared" si="34"/>
        <v>Western nyereg és tartozékai</v>
      </c>
      <c r="N262" s="38" t="s">
        <v>2582</v>
      </c>
      <c r="O262" s="53" t="str">
        <f t="shared" si="40"/>
        <v>Western nyereg</v>
      </c>
      <c r="P262" s="39" t="s">
        <v>2536</v>
      </c>
      <c r="Q262" s="40"/>
      <c r="R262" s="67" t="s">
        <v>2694</v>
      </c>
      <c r="S262" s="6" t="s">
        <v>1932</v>
      </c>
      <c r="T262" s="65" t="s">
        <v>1931</v>
      </c>
      <c r="U262" s="37">
        <v>6</v>
      </c>
      <c r="V262" s="41">
        <v>0</v>
      </c>
      <c r="W262" s="44" t="str">
        <f>IFERROR(
    IF(ISNUMBER(MATCH(TRIM(CLEAN(SUBSTITUTE(SUBSTITUTE(X262, CHAR(13), ""), CHAR(10), " "))), sizeList!A:A, 0)),
        INDEX(sizeList!B:B, MATCH(TRIM(CLEAN(SUBSTITUTE(SUBSTITUTE(X262, CHAR(13), ""), CHAR(10), " "))), sizeList!A:A, 0)),
        IF(ISNUMBER(MATCH(X262, sizeList!A:A, 0)),
            INDEX(sizeList!B:B, MATCH(X262, sizeList!A:A, 0)),
            IF(ISNUMBER(MATCH(TRIM(CLEAN(SUBSTITUTE(SUBSTITUTE(X262, CHAR(13), ""), CHAR(10), " "))), sizeList!B:B, 0)),
                INDEX(sizeList!B:B, MATCH(TRIM(CLEAN(SUBSTITUTE(SUBSTITUTE(X262, CHAR(13), ""), CHAR(10), " "))), sizeList!B:B, 0)),
                IF(ISNUMBER(MATCH(X262, sizeList!B:B, 0)),
                    INDEX(sizeList!B:B, MATCH(X262, sizeList!B:B, 0)),
                    "")
            )
        )
    ),
    ""
)</f>
        <v>17,5"</v>
      </c>
      <c r="X262" s="6" t="s">
        <v>1296</v>
      </c>
      <c r="Y262" s="19" t="s">
        <v>20</v>
      </c>
      <c r="Z262" s="44" t="str">
        <f t="shared" si="41"/>
        <v>BLACK</v>
      </c>
      <c r="AA262" s="44" t="str">
        <f>IFERROR(
    IF(ISNUMBER(MATCH(TRIM(CLEAN(SUBSTITUTE(SUBSTITUTE(Y262, CHAR(13), ""), CHAR(10), " "))), colorList!A:A, 0)),
        INDEX(colorList!B:B, MATCH(TRIM(CLEAN(SUBSTITUTE(SUBSTITUTE(Y262, CHAR(13), ""), CHAR(10), " "))), colorList!A:A, 0)),
        IF(ISNUMBER(MATCH(Y262, colorList!A:A, 0)),
            INDEX(colorList!B:B, MATCH(Y262, colorList!A:A, 0)),
            IF(ISNUMBER(MATCH(TRIM(CLEAN(SUBSTITUTE(SUBSTITUTE(Y262, CHAR(13), ""), CHAR(10), " "))), colorList!B:B, 0)),
                INDEX(colorList!B:B, MATCH(TRIM(CLEAN(SUBSTITUTE(SUBSTITUTE(Y262, CHAR(13), ""), CHAR(10), " "))), colorList!B:B, 0)),
                IF(ISNUMBER(MATCH(Y262, colorList!B:B, 0)),
                    INDEX(colorList!B:B, MATCH(Y262, colorList!B:B, 0)),
                    "")
            )
        )
    ),
    ""
)</f>
        <v>fekete</v>
      </c>
      <c r="AB262" s="56" t="str">
        <f>IF(Y262="", "", IFERROR(VLOOKUP(Y262, colorList!A:B,2,FALSE),""))</f>
        <v>fekete</v>
      </c>
    </row>
    <row r="263" spans="1:28" ht="60" customHeight="1" x14ac:dyDescent="0.3">
      <c r="A263" s="75" t="s">
        <v>1652</v>
      </c>
      <c r="B263" s="81" t="s">
        <v>2846</v>
      </c>
      <c r="C263" s="59" t="str">
        <f t="shared" si="35"/>
        <v>Supreme Boston western nyereg</v>
      </c>
      <c r="D263" s="6" t="s">
        <v>2601</v>
      </c>
      <c r="E263" s="60" t="str">
        <f t="shared" si="36"/>
        <v>BOSTON ALL PURPOSE SADDLE INTERCHANGEABLE GULLET</v>
      </c>
      <c r="F263" s="57" t="s">
        <v>1794</v>
      </c>
      <c r="G263" s="61" t="str">
        <f t="shared" si="37"/>
        <v>Supreme</v>
      </c>
      <c r="H263" s="6" t="s">
        <v>1865</v>
      </c>
      <c r="I263" s="62" t="str">
        <f t="shared" si="38"/>
        <v>Western felszerelés</v>
      </c>
      <c r="J263" s="19" t="s">
        <v>3008</v>
      </c>
      <c r="K263" s="51" t="str">
        <f t="shared" si="39"/>
        <v>Western lófelszerelés</v>
      </c>
      <c r="L263" s="19" t="s">
        <v>2531</v>
      </c>
      <c r="M263" s="51" t="str">
        <f t="shared" si="34"/>
        <v>Western nyereg és tartozékai</v>
      </c>
      <c r="N263" s="38" t="s">
        <v>2582</v>
      </c>
      <c r="O263" s="53" t="str">
        <f t="shared" si="40"/>
        <v>Western nyereg</v>
      </c>
      <c r="P263" s="39" t="s">
        <v>2536</v>
      </c>
      <c r="Q263" s="40"/>
      <c r="R263" s="67" t="s">
        <v>2695</v>
      </c>
      <c r="S263" s="6" t="s">
        <v>1932</v>
      </c>
      <c r="T263" s="65" t="s">
        <v>1931</v>
      </c>
      <c r="U263" s="37">
        <v>6</v>
      </c>
      <c r="V263" s="41">
        <v>0</v>
      </c>
      <c r="W263" s="44" t="str">
        <f>IFERROR(
    IF(ISNUMBER(MATCH(TRIM(CLEAN(SUBSTITUTE(SUBSTITUTE(X263, CHAR(13), ""), CHAR(10), " "))), sizeList!A:A, 0)),
        INDEX(sizeList!B:B, MATCH(TRIM(CLEAN(SUBSTITUTE(SUBSTITUTE(X263, CHAR(13), ""), CHAR(10), " "))), sizeList!A:A, 0)),
        IF(ISNUMBER(MATCH(X263, sizeList!A:A, 0)),
            INDEX(sizeList!B:B, MATCH(X263, sizeList!A:A, 0)),
            IF(ISNUMBER(MATCH(TRIM(CLEAN(SUBSTITUTE(SUBSTITUTE(X263, CHAR(13), ""), CHAR(10), " "))), sizeList!B:B, 0)),
                INDEX(sizeList!B:B, MATCH(TRIM(CLEAN(SUBSTITUTE(SUBSTITUTE(X263, CHAR(13), ""), CHAR(10), " "))), sizeList!B:B, 0)),
                IF(ISNUMBER(MATCH(X263, sizeList!B:B, 0)),
                    INDEX(sizeList!B:B, MATCH(X263, sizeList!B:B, 0)),
                    "")
            )
        )
    ),
    ""
)</f>
        <v>18"</v>
      </c>
      <c r="X263" s="6" t="s">
        <v>2525</v>
      </c>
      <c r="Y263" s="19" t="s">
        <v>20</v>
      </c>
      <c r="Z263" s="44" t="str">
        <f t="shared" si="41"/>
        <v>BLACK</v>
      </c>
      <c r="AA263" s="44" t="str">
        <f>IFERROR(
    IF(ISNUMBER(MATCH(TRIM(CLEAN(SUBSTITUTE(SUBSTITUTE(Y263, CHAR(13), ""), CHAR(10), " "))), colorList!A:A, 0)),
        INDEX(colorList!B:B, MATCH(TRIM(CLEAN(SUBSTITUTE(SUBSTITUTE(Y263, CHAR(13), ""), CHAR(10), " "))), colorList!A:A, 0)),
        IF(ISNUMBER(MATCH(Y263, colorList!A:A, 0)),
            INDEX(colorList!B:B, MATCH(Y263, colorList!A:A, 0)),
            IF(ISNUMBER(MATCH(TRIM(CLEAN(SUBSTITUTE(SUBSTITUTE(Y263, CHAR(13), ""), CHAR(10), " "))), colorList!B:B, 0)),
                INDEX(colorList!B:B, MATCH(TRIM(CLEAN(SUBSTITUTE(SUBSTITUTE(Y263, CHAR(13), ""), CHAR(10), " "))), colorList!B:B, 0)),
                IF(ISNUMBER(MATCH(Y263, colorList!B:B, 0)),
                    INDEX(colorList!B:B, MATCH(Y263, colorList!B:B, 0)),
                    "")
            )
        )
    ),
    ""
)</f>
        <v>fekete</v>
      </c>
      <c r="AB263" s="56" t="str">
        <f>IF(Y263="", "", IFERROR(VLOOKUP(Y263, colorList!A:B,2,FALSE),""))</f>
        <v>fekete</v>
      </c>
    </row>
    <row r="264" spans="1:28" ht="60" customHeight="1" x14ac:dyDescent="0.3">
      <c r="A264" s="75" t="s">
        <v>1681</v>
      </c>
      <c r="B264" s="6" t="s">
        <v>1681</v>
      </c>
      <c r="C264" s="59" t="str">
        <f t="shared" si="35"/>
        <v>Unbria Eqitazione western szintetikus bárányszőrös nyeregvédő</v>
      </c>
      <c r="D264" s="6" t="s">
        <v>2610</v>
      </c>
      <c r="E264" s="60" t="str">
        <f t="shared" si="36"/>
        <v>WESTERN SYNTHETIC SHEEP SKIN SEAT COVER FOR WESTERN SADDLE</v>
      </c>
      <c r="F264" s="57" t="s">
        <v>1823</v>
      </c>
      <c r="G264" s="61" t="str">
        <f t="shared" si="37"/>
        <v>Umbria Equitazione</v>
      </c>
      <c r="H264" s="57" t="s">
        <v>1862</v>
      </c>
      <c r="I264" s="62" t="str">
        <f t="shared" si="38"/>
        <v>Western felszerelés</v>
      </c>
      <c r="J264" s="19" t="s">
        <v>3008</v>
      </c>
      <c r="K264" s="51" t="str">
        <f t="shared" si="39"/>
        <v>Western lófelszerelés</v>
      </c>
      <c r="L264" s="66" t="s">
        <v>2531</v>
      </c>
      <c r="M264" s="51" t="str">
        <f t="shared" si="34"/>
        <v>Western nyereg és tartozékai</v>
      </c>
      <c r="N264" s="38" t="s">
        <v>2582</v>
      </c>
      <c r="O264" s="53" t="str">
        <f t="shared" si="40"/>
        <v>Western nyereg kiegészítők</v>
      </c>
      <c r="P264" s="39" t="s">
        <v>2613</v>
      </c>
      <c r="Q264" s="40"/>
      <c r="R264" s="67" t="s">
        <v>2719</v>
      </c>
      <c r="S264" s="57"/>
      <c r="T264" s="65" t="s">
        <v>1931</v>
      </c>
      <c r="U264" s="40">
        <v>0.3</v>
      </c>
      <c r="V264" s="41">
        <v>0</v>
      </c>
      <c r="W264" s="44" t="str">
        <f>IFERROR(
    IF(ISNUMBER(MATCH(TRIM(CLEAN(SUBSTITUTE(SUBSTITUTE(X264, CHAR(13), ""), CHAR(10), " "))), sizeList!A:A, 0)),
        INDEX(sizeList!B:B, MATCH(TRIM(CLEAN(SUBSTITUTE(SUBSTITUTE(X264, CHAR(13), ""), CHAR(10), " "))), sizeList!A:A, 0)),
        IF(ISNUMBER(MATCH(X264, sizeList!A:A, 0)),
            INDEX(sizeList!B:B, MATCH(X264, sizeList!A:A, 0)),
            IF(ISNUMBER(MATCH(TRIM(CLEAN(SUBSTITUTE(SUBSTITUTE(X264, CHAR(13), ""), CHAR(10), " "))), sizeList!B:B, 0)),
                INDEX(sizeList!B:B, MATCH(TRIM(CLEAN(SUBSTITUTE(SUBSTITUTE(X264, CHAR(13), ""), CHAR(10), " "))), sizeList!B:B, 0)),
                IF(ISNUMBER(MATCH(X264, sizeList!B:B, 0)),
                    INDEX(sizeList!B:B, MATCH(X264, sizeList!B:B, 0)),
                    "")
            )
        )
    ),
    ""
)</f>
        <v/>
      </c>
      <c r="Y264" s="19" t="s">
        <v>619</v>
      </c>
      <c r="Z264" s="44" t="str">
        <f t="shared" si="41"/>
        <v>BROWN</v>
      </c>
      <c r="AA264" s="44" t="str">
        <f>IFERROR(
    IF(ISNUMBER(MATCH(TRIM(CLEAN(SUBSTITUTE(SUBSTITUTE(Y264, CHAR(13), ""), CHAR(10), " "))), colorList!A:A, 0)),
        INDEX(colorList!B:B, MATCH(TRIM(CLEAN(SUBSTITUTE(SUBSTITUTE(Y264, CHAR(13), ""), CHAR(10), " "))), colorList!A:A, 0)),
        IF(ISNUMBER(MATCH(Y264, colorList!A:A, 0)),
            INDEX(colorList!B:B, MATCH(Y264, colorList!A:A, 0)),
            IF(ISNUMBER(MATCH(TRIM(CLEAN(SUBSTITUTE(SUBSTITUTE(Y264, CHAR(13), ""), CHAR(10), " "))), colorList!B:B, 0)),
                INDEX(colorList!B:B, MATCH(TRIM(CLEAN(SUBSTITUTE(SUBSTITUTE(Y264, CHAR(13), ""), CHAR(10), " "))), colorList!B:B, 0)),
                IF(ISNUMBER(MATCH(Y264, colorList!B:B, 0)),
                    INDEX(colorList!B:B, MATCH(Y264, colorList!B:B, 0)),
                    "")
            )
        )
    ),
    ""
)</f>
        <v>barna</v>
      </c>
      <c r="AB264" s="56" t="str">
        <f>IF(Y264="", "", IFERROR(VLOOKUP(Y264, colorList!A:B,2,FALSE),""))</f>
        <v>barna</v>
      </c>
    </row>
    <row r="265" spans="1:28" ht="60" customHeight="1" x14ac:dyDescent="0.3">
      <c r="A265" s="75" t="s">
        <v>1680</v>
      </c>
      <c r="B265" s="81" t="s">
        <v>2871</v>
      </c>
      <c r="C265" s="59" t="str">
        <f t="shared" si="35"/>
        <v>Unbria Eqitazione western bárányszőrös nyeregvédő</v>
      </c>
      <c r="D265" s="6" t="s">
        <v>2609</v>
      </c>
      <c r="E265" s="60" t="str">
        <f t="shared" si="36"/>
        <v>WESTERN SADDLE SHEEP SKIN SEAT COVER</v>
      </c>
      <c r="F265" s="57" t="s">
        <v>1822</v>
      </c>
      <c r="G265" s="61" t="str">
        <f t="shared" si="37"/>
        <v>Umbria Equitazione</v>
      </c>
      <c r="H265" s="57" t="s">
        <v>1862</v>
      </c>
      <c r="I265" s="62" t="str">
        <f t="shared" si="38"/>
        <v>Western felszerelés</v>
      </c>
      <c r="J265" s="19" t="s">
        <v>3008</v>
      </c>
      <c r="K265" s="51" t="str">
        <f t="shared" si="39"/>
        <v>Western lófelszerelés</v>
      </c>
      <c r="L265" s="66" t="s">
        <v>2531</v>
      </c>
      <c r="M265" s="51" t="str">
        <f t="shared" si="34"/>
        <v>Western nyereg és tartozékai</v>
      </c>
      <c r="N265" s="38" t="s">
        <v>2582</v>
      </c>
      <c r="O265" s="53" t="str">
        <f t="shared" si="40"/>
        <v>Western nyereg</v>
      </c>
      <c r="P265" s="39" t="s">
        <v>2536</v>
      </c>
      <c r="Q265" s="40"/>
      <c r="R265" s="66" t="s">
        <v>2716</v>
      </c>
      <c r="S265" s="57">
        <v>110.5</v>
      </c>
      <c r="T265" s="65" t="s">
        <v>1931</v>
      </c>
      <c r="U265" s="40">
        <v>6</v>
      </c>
      <c r="V265" s="41">
        <v>0</v>
      </c>
      <c r="W265" s="44" t="str">
        <f>IFERROR(
    IF(ISNUMBER(MATCH(TRIM(CLEAN(SUBSTITUTE(SUBSTITUTE(X265, CHAR(13), ""), CHAR(10), " "))), sizeList!A:A, 0)),
        INDEX(sizeList!B:B, MATCH(TRIM(CLEAN(SUBSTITUTE(SUBSTITUTE(X265, CHAR(13), ""), CHAR(10), " "))), sizeList!A:A, 0)),
        IF(ISNUMBER(MATCH(X265, sizeList!A:A, 0)),
            INDEX(sizeList!B:B, MATCH(X265, sizeList!A:A, 0)),
            IF(ISNUMBER(MATCH(TRIM(CLEAN(SUBSTITUTE(SUBSTITUTE(X265, CHAR(13), ""), CHAR(10), " "))), sizeList!B:B, 0)),
                INDEX(sizeList!B:B, MATCH(TRIM(CLEAN(SUBSTITUTE(SUBSTITUTE(X265, CHAR(13), ""), CHAR(10), " "))), sizeList!B:B, 0)),
                IF(ISNUMBER(MATCH(X265, sizeList!B:B, 0)),
                    INDEX(sizeList!B:B, MATCH(X265, sizeList!B:B, 0)),
                    "")
            )
        )
    ),
    ""
)</f>
        <v/>
      </c>
      <c r="Y265" s="19" t="s">
        <v>20</v>
      </c>
      <c r="Z265" s="44" t="str">
        <f t="shared" si="41"/>
        <v>BLACK</v>
      </c>
      <c r="AA265" s="44" t="str">
        <f>IFERROR(
    IF(ISNUMBER(MATCH(TRIM(CLEAN(SUBSTITUTE(SUBSTITUTE(Y265, CHAR(13), ""), CHAR(10), " "))), colorList!A:A, 0)),
        INDEX(colorList!B:B, MATCH(TRIM(CLEAN(SUBSTITUTE(SUBSTITUTE(Y265, CHAR(13), ""), CHAR(10), " "))), colorList!A:A, 0)),
        IF(ISNUMBER(MATCH(Y265, colorList!A:A, 0)),
            INDEX(colorList!B:B, MATCH(Y265, colorList!A:A, 0)),
            IF(ISNUMBER(MATCH(TRIM(CLEAN(SUBSTITUTE(SUBSTITUTE(Y265, CHAR(13), ""), CHAR(10), " "))), colorList!B:B, 0)),
                INDEX(colorList!B:B, MATCH(TRIM(CLEAN(SUBSTITUTE(SUBSTITUTE(Y265, CHAR(13), ""), CHAR(10), " "))), colorList!B:B, 0)),
                IF(ISNUMBER(MATCH(Y265, colorList!B:B, 0)),
                    INDEX(colorList!B:B, MATCH(Y265, colorList!B:B, 0)),
                    "")
            )
        )
    ),
    ""
)</f>
        <v>fekete</v>
      </c>
      <c r="AB265" s="56" t="str">
        <f>IF(Y265="", "", IFERROR(VLOOKUP(Y265, colorList!A:B,2,FALSE),""))</f>
        <v>fekete</v>
      </c>
    </row>
    <row r="266" spans="1:28" ht="60" customHeight="1" x14ac:dyDescent="0.3">
      <c r="A266" s="75" t="s">
        <v>1680</v>
      </c>
      <c r="B266" s="81" t="s">
        <v>2871</v>
      </c>
      <c r="C266" s="59" t="str">
        <f t="shared" si="35"/>
        <v>Unbria Eqitazione western bárányszőrös nyeregvédő</v>
      </c>
      <c r="D266" s="6" t="s">
        <v>2609</v>
      </c>
      <c r="E266" s="60" t="str">
        <f t="shared" si="36"/>
        <v>WESTERN SADDLE SHEEP SKIN SEAT COVER</v>
      </c>
      <c r="F266" s="57" t="s">
        <v>1822</v>
      </c>
      <c r="G266" s="61" t="str">
        <f t="shared" si="37"/>
        <v>Umbria Equitazione</v>
      </c>
      <c r="H266" s="57" t="s">
        <v>1862</v>
      </c>
      <c r="I266" s="62" t="str">
        <f t="shared" si="38"/>
        <v>Western felszerelés</v>
      </c>
      <c r="J266" s="19" t="s">
        <v>3008</v>
      </c>
      <c r="K266" s="51" t="str">
        <f t="shared" si="39"/>
        <v>Western lófelszerelés</v>
      </c>
      <c r="L266" s="66" t="s">
        <v>2531</v>
      </c>
      <c r="M266" s="51" t="str">
        <f t="shared" si="34"/>
        <v>Western nyereg és tartozékai</v>
      </c>
      <c r="N266" s="38" t="s">
        <v>2582</v>
      </c>
      <c r="O266" s="53" t="str">
        <f t="shared" si="40"/>
        <v>Western nyereg</v>
      </c>
      <c r="P266" s="39" t="s">
        <v>2536</v>
      </c>
      <c r="Q266" s="40"/>
      <c r="R266" s="66" t="s">
        <v>2717</v>
      </c>
      <c r="S266" s="57">
        <v>110.5</v>
      </c>
      <c r="T266" s="65" t="s">
        <v>1931</v>
      </c>
      <c r="U266" s="40">
        <v>6</v>
      </c>
      <c r="V266" s="41">
        <v>0</v>
      </c>
      <c r="W266" s="44" t="str">
        <f>IFERROR(
    IF(ISNUMBER(MATCH(TRIM(CLEAN(SUBSTITUTE(SUBSTITUTE(X266, CHAR(13), ""), CHAR(10), " "))), sizeList!A:A, 0)),
        INDEX(sizeList!B:B, MATCH(TRIM(CLEAN(SUBSTITUTE(SUBSTITUTE(X266, CHAR(13), ""), CHAR(10), " "))), sizeList!A:A, 0)),
        IF(ISNUMBER(MATCH(X266, sizeList!A:A, 0)),
            INDEX(sizeList!B:B, MATCH(X266, sizeList!A:A, 0)),
            IF(ISNUMBER(MATCH(TRIM(CLEAN(SUBSTITUTE(SUBSTITUTE(X266, CHAR(13), ""), CHAR(10), " "))), sizeList!B:B, 0)),
                INDEX(sizeList!B:B, MATCH(TRIM(CLEAN(SUBSTITUTE(SUBSTITUTE(X266, CHAR(13), ""), CHAR(10), " "))), sizeList!B:B, 0)),
                IF(ISNUMBER(MATCH(X266, sizeList!B:B, 0)),
                    INDEX(sizeList!B:B, MATCH(X266, sizeList!B:B, 0)),
                    "")
            )
        )
    ),
    ""
)</f>
        <v/>
      </c>
      <c r="Y266" s="19" t="s">
        <v>619</v>
      </c>
      <c r="Z266" s="44" t="str">
        <f t="shared" si="41"/>
        <v>BROWN</v>
      </c>
      <c r="AA266" s="44" t="str">
        <f>IFERROR(
    IF(ISNUMBER(MATCH(TRIM(CLEAN(SUBSTITUTE(SUBSTITUTE(Y266, CHAR(13), ""), CHAR(10), " "))), colorList!A:A, 0)),
        INDEX(colorList!B:B, MATCH(TRIM(CLEAN(SUBSTITUTE(SUBSTITUTE(Y266, CHAR(13), ""), CHAR(10), " "))), colorList!A:A, 0)),
        IF(ISNUMBER(MATCH(Y266, colorList!A:A, 0)),
            INDEX(colorList!B:B, MATCH(Y266, colorList!A:A, 0)),
            IF(ISNUMBER(MATCH(TRIM(CLEAN(SUBSTITUTE(SUBSTITUTE(Y266, CHAR(13), ""), CHAR(10), " "))), colorList!B:B, 0)),
                INDEX(colorList!B:B, MATCH(TRIM(CLEAN(SUBSTITUTE(SUBSTITUTE(Y266, CHAR(13), ""), CHAR(10), " "))), colorList!B:B, 0)),
                IF(ISNUMBER(MATCH(Y266, colorList!B:B, 0)),
                    INDEX(colorList!B:B, MATCH(Y266, colorList!B:B, 0)),
                    "")
            )
        )
    ),
    ""
)</f>
        <v>barna</v>
      </c>
      <c r="AB266" s="56" t="str">
        <f>IF(Y266="", "", IFERROR(VLOOKUP(Y266, colorList!A:B,2,FALSE),""))</f>
        <v>barna</v>
      </c>
    </row>
    <row r="267" spans="1:28" ht="60" customHeight="1" x14ac:dyDescent="0.3">
      <c r="A267" s="75" t="s">
        <v>1680</v>
      </c>
      <c r="B267" s="81" t="s">
        <v>2871</v>
      </c>
      <c r="C267" s="59" t="str">
        <f t="shared" si="35"/>
        <v>Unbria Eqitazione western bárányszőrös nyeregvédő</v>
      </c>
      <c r="D267" s="6" t="s">
        <v>2609</v>
      </c>
      <c r="E267" s="60" t="str">
        <f t="shared" si="36"/>
        <v>WESTERN SADDLE SHEEP SKIN SEAT COVER</v>
      </c>
      <c r="F267" s="57" t="s">
        <v>1822</v>
      </c>
      <c r="G267" s="61" t="str">
        <f t="shared" si="37"/>
        <v>Umbria Equitazione</v>
      </c>
      <c r="H267" s="57" t="s">
        <v>1862</v>
      </c>
      <c r="I267" s="62" t="str">
        <f t="shared" si="38"/>
        <v>Western felszerelés</v>
      </c>
      <c r="J267" s="19" t="s">
        <v>3008</v>
      </c>
      <c r="K267" s="51" t="str">
        <f t="shared" si="39"/>
        <v>Western lófelszerelés</v>
      </c>
      <c r="L267" s="66" t="s">
        <v>2531</v>
      </c>
      <c r="M267" s="51" t="str">
        <f t="shared" si="34"/>
        <v>Western nyereg és tartozékai</v>
      </c>
      <c r="N267" s="38" t="s">
        <v>2582</v>
      </c>
      <c r="O267" s="53" t="str">
        <f t="shared" si="40"/>
        <v>Western nyereg</v>
      </c>
      <c r="P267" s="39" t="s">
        <v>2536</v>
      </c>
      <c r="Q267" s="40"/>
      <c r="R267" s="66" t="s">
        <v>2718</v>
      </c>
      <c r="S267" s="57">
        <v>110.5</v>
      </c>
      <c r="T267" s="65" t="s">
        <v>1931</v>
      </c>
      <c r="U267" s="40">
        <v>6</v>
      </c>
      <c r="V267" s="41">
        <v>0</v>
      </c>
      <c r="W267" s="44" t="str">
        <f>IFERROR(
    IF(ISNUMBER(MATCH(TRIM(CLEAN(SUBSTITUTE(SUBSTITUTE(X267, CHAR(13), ""), CHAR(10), " "))), sizeList!A:A, 0)),
        INDEX(sizeList!B:B, MATCH(TRIM(CLEAN(SUBSTITUTE(SUBSTITUTE(X267, CHAR(13), ""), CHAR(10), " "))), sizeList!A:A, 0)),
        IF(ISNUMBER(MATCH(X267, sizeList!A:A, 0)),
            INDEX(sizeList!B:B, MATCH(X267, sizeList!A:A, 0)),
            IF(ISNUMBER(MATCH(TRIM(CLEAN(SUBSTITUTE(SUBSTITUTE(X267, CHAR(13), ""), CHAR(10), " "))), sizeList!B:B, 0)),
                INDEX(sizeList!B:B, MATCH(TRIM(CLEAN(SUBSTITUTE(SUBSTITUTE(X267, CHAR(13), ""), CHAR(10), " "))), sizeList!B:B, 0)),
                IF(ISNUMBER(MATCH(X267, sizeList!B:B, 0)),
                    INDEX(sizeList!B:B, MATCH(X267, sizeList!B:B, 0)),
                    "")
            )
        )
    ),
    ""
)</f>
        <v/>
      </c>
      <c r="Y267" s="6" t="s">
        <v>670</v>
      </c>
      <c r="Z267" s="44" t="str">
        <f t="shared" si="41"/>
        <v>NATURAL</v>
      </c>
      <c r="AA267" s="44" t="str">
        <f>IFERROR(
    IF(ISNUMBER(MATCH(TRIM(CLEAN(SUBSTITUTE(SUBSTITUTE(Y267, CHAR(13), ""), CHAR(10), " "))), colorList!A:A, 0)),
        INDEX(colorList!B:B, MATCH(TRIM(CLEAN(SUBSTITUTE(SUBSTITUTE(Y267, CHAR(13), ""), CHAR(10), " "))), colorList!A:A, 0)),
        IF(ISNUMBER(MATCH(Y267, colorList!A:A, 0)),
            INDEX(colorList!B:B, MATCH(Y267, colorList!A:A, 0)),
            IF(ISNUMBER(MATCH(TRIM(CLEAN(SUBSTITUTE(SUBSTITUTE(Y267, CHAR(13), ""), CHAR(10), " "))), colorList!B:B, 0)),
                INDEX(colorList!B:B, MATCH(TRIM(CLEAN(SUBSTITUTE(SUBSTITUTE(Y267, CHAR(13), ""), CHAR(10), " "))), colorList!B:B, 0)),
                IF(ISNUMBER(MATCH(Y267, colorList!B:B, 0)),
                    INDEX(colorList!B:B, MATCH(Y267, colorList!B:B, 0)),
                    "")
            )
        )
    ),
    ""
)</f>
        <v>natúr</v>
      </c>
      <c r="AB267" s="56" t="str">
        <f>IF(Y267="", "", IFERROR(VLOOKUP(Y267, colorList!A:B,2,FALSE),""))</f>
        <v>natúr</v>
      </c>
    </row>
    <row r="268" spans="1:28" ht="60" customHeight="1" x14ac:dyDescent="0.3">
      <c r="A268" s="75" t="s">
        <v>1654</v>
      </c>
      <c r="B268" s="81" t="s">
        <v>2850</v>
      </c>
      <c r="C268" s="59" t="str">
        <f t="shared" si="35"/>
        <v>Pool's western nyereg 9001</v>
      </c>
      <c r="D268" s="6" t="s">
        <v>2571</v>
      </c>
      <c r="E268" s="60" t="str">
        <f t="shared" si="36"/>
        <v>REINING RAINBOW 9001 POOL'S SADDLE</v>
      </c>
      <c r="F268" s="57" t="s">
        <v>1796</v>
      </c>
      <c r="G268" s="61" t="str">
        <f t="shared" si="37"/>
        <v>Pool's</v>
      </c>
      <c r="H268" s="6" t="s">
        <v>1856</v>
      </c>
      <c r="I268" s="62" t="str">
        <f t="shared" si="38"/>
        <v>Western felszerelés</v>
      </c>
      <c r="J268" s="19" t="s">
        <v>3008</v>
      </c>
      <c r="K268" s="51" t="str">
        <f t="shared" si="39"/>
        <v>Western lófelszerelés</v>
      </c>
      <c r="L268" s="19" t="s">
        <v>2531</v>
      </c>
      <c r="M268" s="51" t="str">
        <f t="shared" si="34"/>
        <v>Western nyereg és tartozékai</v>
      </c>
      <c r="N268" s="38" t="s">
        <v>2582</v>
      </c>
      <c r="O268" s="53" t="str">
        <f t="shared" si="40"/>
        <v>Western nyereg</v>
      </c>
      <c r="P268" s="39" t="s">
        <v>2536</v>
      </c>
      <c r="Q268" s="40"/>
      <c r="R268" s="67" t="s">
        <v>2703</v>
      </c>
      <c r="S268" s="6">
        <v>1647</v>
      </c>
      <c r="T268" s="65" t="s">
        <v>1931</v>
      </c>
      <c r="U268" s="37">
        <v>6</v>
      </c>
      <c r="V268" s="41">
        <v>0</v>
      </c>
      <c r="W268" s="44" t="str">
        <f>IFERROR(
    IF(ISNUMBER(MATCH(TRIM(CLEAN(SUBSTITUTE(SUBSTITUTE(X268, CHAR(13), ""), CHAR(10), " "))), sizeList!A:A, 0)),
        INDEX(sizeList!B:B, MATCH(TRIM(CLEAN(SUBSTITUTE(SUBSTITUTE(X268, CHAR(13), ""), CHAR(10), " "))), sizeList!A:A, 0)),
        IF(ISNUMBER(MATCH(X268, sizeList!A:A, 0)),
            INDEX(sizeList!B:B, MATCH(X268, sizeList!A:A, 0)),
            IF(ISNUMBER(MATCH(TRIM(CLEAN(SUBSTITUTE(SUBSTITUTE(X268, CHAR(13), ""), CHAR(10), " "))), sizeList!B:B, 0)),
                INDEX(sizeList!B:B, MATCH(TRIM(CLEAN(SUBSTITUTE(SUBSTITUTE(X268, CHAR(13), ""), CHAR(10), " "))), sizeList!B:B, 0)),
                IF(ISNUMBER(MATCH(X268, sizeList!B:B, 0)),
                    INDEX(sizeList!B:B, MATCH(X268, sizeList!B:B, 0)),
                    "")
            )
        )
    ),
    ""
)</f>
        <v>16"QUARTER TREE</v>
      </c>
      <c r="X268" s="6" t="s">
        <v>2849</v>
      </c>
      <c r="Y268" s="19" t="s">
        <v>619</v>
      </c>
      <c r="Z268" s="44" t="str">
        <f t="shared" si="41"/>
        <v>BROWN</v>
      </c>
      <c r="AA268" s="44" t="str">
        <f>IFERROR(
    IF(ISNUMBER(MATCH(TRIM(CLEAN(SUBSTITUTE(SUBSTITUTE(Y268, CHAR(13), ""), CHAR(10), " "))), colorList!A:A, 0)),
        INDEX(colorList!B:B, MATCH(TRIM(CLEAN(SUBSTITUTE(SUBSTITUTE(Y268, CHAR(13), ""), CHAR(10), " "))), colorList!A:A, 0)),
        IF(ISNUMBER(MATCH(Y268, colorList!A:A, 0)),
            INDEX(colorList!B:B, MATCH(Y268, colorList!A:A, 0)),
            IF(ISNUMBER(MATCH(TRIM(CLEAN(SUBSTITUTE(SUBSTITUTE(Y268, CHAR(13), ""), CHAR(10), " "))), colorList!B:B, 0)),
                INDEX(colorList!B:B, MATCH(TRIM(CLEAN(SUBSTITUTE(SUBSTITUTE(Y268, CHAR(13), ""), CHAR(10), " "))), colorList!B:B, 0)),
                IF(ISNUMBER(MATCH(Y268, colorList!B:B, 0)),
                    INDEX(colorList!B:B, MATCH(Y268, colorList!B:B, 0)),
                    "")
            )
        )
    ),
    ""
)</f>
        <v>barna</v>
      </c>
      <c r="AB268" s="56" t="str">
        <f>IF(Y268="", "", IFERROR(VLOOKUP(Y268, colorList!A:B,2,FALSE),""))</f>
        <v>barna</v>
      </c>
    </row>
    <row r="269" spans="1:28" ht="60" customHeight="1" x14ac:dyDescent="0.3">
      <c r="A269" s="75" t="s">
        <v>1654</v>
      </c>
      <c r="B269" s="81" t="s">
        <v>2850</v>
      </c>
      <c r="C269" s="59" t="str">
        <f t="shared" si="35"/>
        <v>Pool's western nyereg 9001</v>
      </c>
      <c r="D269" s="6" t="s">
        <v>2571</v>
      </c>
      <c r="E269" s="60" t="str">
        <f t="shared" si="36"/>
        <v>REINING RAINBOW 9001 POOL'S SADDLE</v>
      </c>
      <c r="F269" s="57" t="s">
        <v>1796</v>
      </c>
      <c r="G269" s="61" t="str">
        <f t="shared" si="37"/>
        <v>Pool's</v>
      </c>
      <c r="H269" s="6" t="s">
        <v>1856</v>
      </c>
      <c r="I269" s="62" t="str">
        <f t="shared" si="38"/>
        <v>Western felszerelés</v>
      </c>
      <c r="J269" s="19" t="s">
        <v>3008</v>
      </c>
      <c r="K269" s="51" t="str">
        <f t="shared" si="39"/>
        <v>Western lófelszerelés</v>
      </c>
      <c r="L269" s="19" t="s">
        <v>2531</v>
      </c>
      <c r="M269" s="51" t="str">
        <f t="shared" si="34"/>
        <v>Western nyereg és tartozékai</v>
      </c>
      <c r="N269" s="38" t="s">
        <v>2582</v>
      </c>
      <c r="O269" s="53" t="str">
        <f t="shared" si="40"/>
        <v>Western nyereg</v>
      </c>
      <c r="P269" s="39" t="s">
        <v>2536</v>
      </c>
      <c r="Q269" s="40"/>
      <c r="R269" s="67" t="s">
        <v>2704</v>
      </c>
      <c r="S269" s="6">
        <v>1647</v>
      </c>
      <c r="T269" s="65" t="s">
        <v>1931</v>
      </c>
      <c r="U269" s="37">
        <v>6</v>
      </c>
      <c r="V269" s="41">
        <v>0</v>
      </c>
      <c r="W269" s="44" t="str">
        <f>IFERROR(
    IF(ISNUMBER(MATCH(TRIM(CLEAN(SUBSTITUTE(SUBSTITUTE(X269, CHAR(13), ""), CHAR(10), " "))), sizeList!A:A, 0)),
        INDEX(sizeList!B:B, MATCH(TRIM(CLEAN(SUBSTITUTE(SUBSTITUTE(X269, CHAR(13), ""), CHAR(10), " "))), sizeList!A:A, 0)),
        IF(ISNUMBER(MATCH(X269, sizeList!A:A, 0)),
            INDEX(sizeList!B:B, MATCH(X269, sizeList!A:A, 0)),
            IF(ISNUMBER(MATCH(TRIM(CLEAN(SUBSTITUTE(SUBSTITUTE(X269, CHAR(13), ""), CHAR(10), " "))), sizeList!B:B, 0)),
                INDEX(sizeList!B:B, MATCH(TRIM(CLEAN(SUBSTITUTE(SUBSTITUTE(X269, CHAR(13), ""), CHAR(10), " "))), sizeList!B:B, 0)),
                IF(ISNUMBER(MATCH(X269, sizeList!B:B, 0)),
                    INDEX(sizeList!B:B, MATCH(X269, sizeList!B:B, 0)),
                    "")
            )
        )
    ),
    ""
)</f>
        <v>16"FULL-QUARTER TREE</v>
      </c>
      <c r="X269" s="6" t="s">
        <v>2848</v>
      </c>
      <c r="Y269" s="19" t="s">
        <v>631</v>
      </c>
      <c r="Z269" s="44" t="str">
        <f t="shared" si="41"/>
        <v>COGNAC</v>
      </c>
      <c r="AA269" s="44" t="str">
        <f>IFERROR(
    IF(ISNUMBER(MATCH(TRIM(CLEAN(SUBSTITUTE(SUBSTITUTE(Y269, CHAR(13), ""), CHAR(10), " "))), colorList!A:A, 0)),
        INDEX(colorList!B:B, MATCH(TRIM(CLEAN(SUBSTITUTE(SUBSTITUTE(Y269, CHAR(13), ""), CHAR(10), " "))), colorList!A:A, 0)),
        IF(ISNUMBER(MATCH(Y269, colorList!A:A, 0)),
            INDEX(colorList!B:B, MATCH(Y269, colorList!A:A, 0)),
            IF(ISNUMBER(MATCH(TRIM(CLEAN(SUBSTITUTE(SUBSTITUTE(Y269, CHAR(13), ""), CHAR(10), " "))), colorList!B:B, 0)),
                INDEX(colorList!B:B, MATCH(TRIM(CLEAN(SUBSTITUTE(SUBSTITUTE(Y269, CHAR(13), ""), CHAR(10), " "))), colorList!B:B, 0)),
                IF(ISNUMBER(MATCH(Y269, colorList!B:B, 0)),
                    INDEX(colorList!B:B, MATCH(Y269, colorList!B:B, 0)),
                    "")
            )
        )
    ),
    ""
)</f>
        <v>konyak</v>
      </c>
      <c r="AB269" s="56" t="str">
        <f>IF(Y269="", "", IFERROR(VLOOKUP(Y269, colorList!A:B,2,FALSE),""))</f>
        <v>konyak</v>
      </c>
    </row>
    <row r="270" spans="1:28" ht="60" customHeight="1" x14ac:dyDescent="0.3">
      <c r="A270" s="80" t="s">
        <v>1585</v>
      </c>
      <c r="B270" s="38" t="s">
        <v>2786</v>
      </c>
      <c r="C270" s="44" t="str">
        <f t="shared" si="35"/>
        <v>Lakota Ranch nyereg</v>
      </c>
      <c r="D270" s="82" t="s">
        <v>1882</v>
      </c>
      <c r="E270" s="89" t="str">
        <f t="shared" si="36"/>
        <v>LAKOTA SADDLE RANCH SB</v>
      </c>
      <c r="F270" s="38" t="s">
        <v>1727</v>
      </c>
      <c r="G270" s="61" t="str">
        <f t="shared" si="37"/>
        <v>Lakota</v>
      </c>
      <c r="H270" s="38" t="s">
        <v>1857</v>
      </c>
      <c r="I270" s="51" t="str">
        <f t="shared" si="38"/>
        <v>Western felszerelés</v>
      </c>
      <c r="J270" s="19" t="s">
        <v>3008</v>
      </c>
      <c r="K270" s="51" t="str">
        <f t="shared" si="39"/>
        <v>Western lófelszerelés</v>
      </c>
      <c r="L270" s="38" t="s">
        <v>2531</v>
      </c>
      <c r="M270" s="51" t="str">
        <f t="shared" si="34"/>
        <v>Western nyereg és tartozékai</v>
      </c>
      <c r="N270" s="38" t="s">
        <v>2582</v>
      </c>
      <c r="O270" s="53" t="str">
        <f t="shared" si="40"/>
        <v>Western nyereg</v>
      </c>
      <c r="P270" s="39" t="s">
        <v>2536</v>
      </c>
      <c r="Q270" s="94"/>
      <c r="R270" s="38" t="s">
        <v>1952</v>
      </c>
      <c r="S270" s="38">
        <v>838.5</v>
      </c>
      <c r="T270" s="65" t="s">
        <v>1931</v>
      </c>
      <c r="U270" s="37">
        <v>6</v>
      </c>
      <c r="V270" s="41">
        <v>0</v>
      </c>
      <c r="W270" s="44" t="str">
        <f>IFERROR(
    IF(ISNUMBER(MATCH(TRIM(CLEAN(SUBSTITUTE(SUBSTITUTE(X270, CHAR(13), ""), CHAR(10), " "))), sizeList!A:A, 0)),
        INDEX(sizeList!B:B, MATCH(TRIM(CLEAN(SUBSTITUTE(SUBSTITUTE(X270, CHAR(13), ""), CHAR(10), " "))), sizeList!A:A, 0)),
        IF(ISNUMBER(MATCH(X270, sizeList!A:A, 0)),
            INDEX(sizeList!B:B, MATCH(X270, sizeList!A:A, 0)),
            IF(ISNUMBER(MATCH(TRIM(CLEAN(SUBSTITUTE(SUBSTITUTE(X270, CHAR(13), ""), CHAR(10), " "))), sizeList!B:B, 0)),
                INDEX(sizeList!B:B, MATCH(TRIM(CLEAN(SUBSTITUTE(SUBSTITUTE(X270, CHAR(13), ""), CHAR(10), " "))), sizeList!B:B, 0)),
                IF(ISNUMBER(MATCH(X270, sizeList!B:B, 0)),
                    INDEX(sizeList!B:B, MATCH(X270, sizeList!B:B, 0)),
                    "")
            )
        )
    ),
    ""
)</f>
        <v>16"</v>
      </c>
      <c r="X270" s="38" t="s">
        <v>2513</v>
      </c>
      <c r="Y270" s="41" t="s">
        <v>619</v>
      </c>
      <c r="Z270" s="47" t="str">
        <f t="shared" si="41"/>
        <v>BROWN</v>
      </c>
      <c r="AA270" s="44" t="str">
        <f>IFERROR(
    IF(ISNUMBER(MATCH(TRIM(CLEAN(SUBSTITUTE(SUBSTITUTE(Y270, CHAR(13), ""), CHAR(10), " "))), colorList!A:A, 0)),
        INDEX(colorList!B:B, MATCH(TRIM(CLEAN(SUBSTITUTE(SUBSTITUTE(Y270, CHAR(13), ""), CHAR(10), " "))), colorList!A:A, 0)),
        IF(ISNUMBER(MATCH(Y270, colorList!A:A, 0)),
            INDEX(colorList!B:B, MATCH(Y270, colorList!A:A, 0)),
            IF(ISNUMBER(MATCH(TRIM(CLEAN(SUBSTITUTE(SUBSTITUTE(Y270, CHAR(13), ""), CHAR(10), " "))), colorList!B:B, 0)),
                INDEX(colorList!B:B, MATCH(TRIM(CLEAN(SUBSTITUTE(SUBSTITUTE(Y270, CHAR(13), ""), CHAR(10), " "))), colorList!B:B, 0)),
                IF(ISNUMBER(MATCH(Y270, colorList!B:B, 0)),
                    INDEX(colorList!B:B, MATCH(Y270, colorList!B:B, 0)),
                    "")
            )
        )
    ),
    ""
)</f>
        <v>barna</v>
      </c>
      <c r="AB270" s="56" t="str">
        <f>IF(Y270="", "", IFERROR(VLOOKUP(Y270, colorList!A:B,2,FALSE),""))</f>
        <v>barna</v>
      </c>
    </row>
    <row r="271" spans="1:28" ht="60" customHeight="1" x14ac:dyDescent="0.3">
      <c r="A271" s="75" t="s">
        <v>1651</v>
      </c>
      <c r="B271" s="58" t="s">
        <v>2845</v>
      </c>
      <c r="C271" s="59" t="str">
        <f t="shared" si="35"/>
        <v>Red Horns reiner nyereg</v>
      </c>
      <c r="D271" s="6" t="s">
        <v>2766</v>
      </c>
      <c r="E271" s="60" t="str">
        <f t="shared" si="36"/>
        <v>ALL PURPOSE REINER SADDLE</v>
      </c>
      <c r="F271" s="57" t="s">
        <v>1793</v>
      </c>
      <c r="G271" s="61" t="str">
        <f t="shared" si="37"/>
        <v>Red Horns</v>
      </c>
      <c r="H271" s="6" t="s">
        <v>1864</v>
      </c>
      <c r="I271" s="62" t="str">
        <f t="shared" si="38"/>
        <v>Western felszerelés</v>
      </c>
      <c r="J271" s="19" t="s">
        <v>3008</v>
      </c>
      <c r="K271" s="51" t="str">
        <f t="shared" si="39"/>
        <v>Western lófelszerelés</v>
      </c>
      <c r="L271" s="19" t="s">
        <v>2531</v>
      </c>
      <c r="M271" s="51" t="str">
        <f t="shared" si="34"/>
        <v>Western nyereg és tartozékai</v>
      </c>
      <c r="N271" s="38" t="s">
        <v>2582</v>
      </c>
      <c r="O271" s="53" t="str">
        <f t="shared" si="40"/>
        <v>Western nyereg</v>
      </c>
      <c r="P271" s="39" t="s">
        <v>2536</v>
      </c>
      <c r="Q271" s="40"/>
      <c r="R271" s="67" t="s">
        <v>2338</v>
      </c>
      <c r="S271" s="6">
        <v>556.5</v>
      </c>
      <c r="T271" s="65" t="s">
        <v>1931</v>
      </c>
      <c r="U271" s="37">
        <v>6</v>
      </c>
      <c r="V271" s="41">
        <v>0</v>
      </c>
      <c r="W271" s="44" t="str">
        <f>IFERROR(
    IF(ISNUMBER(MATCH(TRIM(CLEAN(SUBSTITUTE(SUBSTITUTE(X271, CHAR(13), ""), CHAR(10), " "))), sizeList!A:A, 0)),
        INDEX(sizeList!B:B, MATCH(TRIM(CLEAN(SUBSTITUTE(SUBSTITUTE(X271, CHAR(13), ""), CHAR(10), " "))), sizeList!A:A, 0)),
        IF(ISNUMBER(MATCH(X271, sizeList!A:A, 0)),
            INDEX(sizeList!B:B, MATCH(X271, sizeList!A:A, 0)),
            IF(ISNUMBER(MATCH(TRIM(CLEAN(SUBSTITUTE(SUBSTITUTE(X271, CHAR(13), ""), CHAR(10), " "))), sizeList!B:B, 0)),
                INDEX(sizeList!B:B, MATCH(TRIM(CLEAN(SUBSTITUTE(SUBSTITUTE(X271, CHAR(13), ""), CHAR(10), " "))), sizeList!B:B, 0)),
                IF(ISNUMBER(MATCH(X271, sizeList!B:B, 0)),
                    INDEX(sizeList!B:B, MATCH(X271, sizeList!B:B, 0)),
                    "")
            )
        )
    ),
    ""
)</f>
        <v>16"</v>
      </c>
      <c r="X271" s="6" t="s">
        <v>2513</v>
      </c>
      <c r="Y271" s="6" t="s">
        <v>619</v>
      </c>
      <c r="Z271" s="44" t="str">
        <f t="shared" si="41"/>
        <v>BROWN</v>
      </c>
      <c r="AA271" s="44" t="str">
        <f>IFERROR(
    IF(ISNUMBER(MATCH(TRIM(CLEAN(SUBSTITUTE(SUBSTITUTE(Y271, CHAR(13), ""), CHAR(10), " "))), colorList!A:A, 0)),
        INDEX(colorList!B:B, MATCH(TRIM(CLEAN(SUBSTITUTE(SUBSTITUTE(Y271, CHAR(13), ""), CHAR(10), " "))), colorList!A:A, 0)),
        IF(ISNUMBER(MATCH(Y271, colorList!A:A, 0)),
            INDEX(colorList!B:B, MATCH(Y271, colorList!A:A, 0)),
            IF(ISNUMBER(MATCH(TRIM(CLEAN(SUBSTITUTE(SUBSTITUTE(Y271, CHAR(13), ""), CHAR(10), " "))), colorList!B:B, 0)),
                INDEX(colorList!B:B, MATCH(TRIM(CLEAN(SUBSTITUTE(SUBSTITUTE(Y271, CHAR(13), ""), CHAR(10), " "))), colorList!B:B, 0)),
                IF(ISNUMBER(MATCH(Y271, colorList!B:B, 0)),
                    INDEX(colorList!B:B, MATCH(Y271, colorList!B:B, 0)),
                    "")
            )
        )
    ),
    ""
)</f>
        <v>barna</v>
      </c>
      <c r="AB271" s="56" t="str">
        <f>IF(Y271="", "", IFERROR(VLOOKUP(Y271, colorList!A:B,2,FALSE),""))</f>
        <v>barna</v>
      </c>
    </row>
    <row r="272" spans="1:28" ht="60" customHeight="1" x14ac:dyDescent="0.3">
      <c r="A272" s="75" t="s">
        <v>1651</v>
      </c>
      <c r="B272" s="81" t="s">
        <v>2845</v>
      </c>
      <c r="C272" s="59" t="str">
        <f t="shared" si="35"/>
        <v>Red Horns reiner nyereg</v>
      </c>
      <c r="D272" s="6" t="s">
        <v>2766</v>
      </c>
      <c r="E272" s="60" t="str">
        <f t="shared" si="36"/>
        <v>ALL PURPOSE REINER SADDLE</v>
      </c>
      <c r="F272" s="57" t="s">
        <v>1793</v>
      </c>
      <c r="G272" s="61" t="str">
        <f t="shared" si="37"/>
        <v>Red Horns</v>
      </c>
      <c r="H272" s="6" t="s">
        <v>1864</v>
      </c>
      <c r="I272" s="62" t="str">
        <f t="shared" si="38"/>
        <v>Western felszerelés</v>
      </c>
      <c r="J272" s="19" t="s">
        <v>3008</v>
      </c>
      <c r="K272" s="51" t="str">
        <f t="shared" si="39"/>
        <v>Western lófelszerelés</v>
      </c>
      <c r="L272" s="19" t="s">
        <v>2531</v>
      </c>
      <c r="M272" s="51" t="str">
        <f t="shared" si="34"/>
        <v>Western nyereg és tartozékai</v>
      </c>
      <c r="N272" s="38" t="s">
        <v>2582</v>
      </c>
      <c r="O272" s="53" t="str">
        <f t="shared" si="40"/>
        <v>Western nyereg</v>
      </c>
      <c r="P272" s="39" t="s">
        <v>2536</v>
      </c>
      <c r="Q272" s="40"/>
      <c r="R272" s="67" t="s">
        <v>2339</v>
      </c>
      <c r="S272" s="6">
        <v>556.5</v>
      </c>
      <c r="T272" s="65" t="s">
        <v>1931</v>
      </c>
      <c r="U272" s="37">
        <v>6</v>
      </c>
      <c r="V272" s="41">
        <v>0</v>
      </c>
      <c r="W272" s="44" t="str">
        <f>IFERROR(
    IF(ISNUMBER(MATCH(TRIM(CLEAN(SUBSTITUTE(SUBSTITUTE(X272, CHAR(13), ""), CHAR(10), " "))), sizeList!A:A, 0)),
        INDEX(sizeList!B:B, MATCH(TRIM(CLEAN(SUBSTITUTE(SUBSTITUTE(X272, CHAR(13), ""), CHAR(10), " "))), sizeList!A:A, 0)),
        IF(ISNUMBER(MATCH(X272, sizeList!A:A, 0)),
            INDEX(sizeList!B:B, MATCH(X272, sizeList!A:A, 0)),
            IF(ISNUMBER(MATCH(TRIM(CLEAN(SUBSTITUTE(SUBSTITUTE(X272, CHAR(13), ""), CHAR(10), " "))), sizeList!B:B, 0)),
                INDEX(sizeList!B:B, MATCH(TRIM(CLEAN(SUBSTITUTE(SUBSTITUTE(X272, CHAR(13), ""), CHAR(10), " "))), sizeList!B:B, 0)),
                IF(ISNUMBER(MATCH(X272, sizeList!B:B, 0)),
                    INDEX(sizeList!B:B, MATCH(X272, sizeList!B:B, 0)),
                    "")
            )
        )
    ),
    ""
)</f>
        <v>17"</v>
      </c>
      <c r="X272" s="6" t="s">
        <v>2523</v>
      </c>
      <c r="Y272" s="6" t="s">
        <v>619</v>
      </c>
      <c r="Z272" s="44" t="str">
        <f t="shared" si="41"/>
        <v>BROWN</v>
      </c>
      <c r="AA272" s="44" t="str">
        <f>IFERROR(
    IF(ISNUMBER(MATCH(TRIM(CLEAN(SUBSTITUTE(SUBSTITUTE(Y272, CHAR(13), ""), CHAR(10), " "))), colorList!A:A, 0)),
        INDEX(colorList!B:B, MATCH(TRIM(CLEAN(SUBSTITUTE(SUBSTITUTE(Y272, CHAR(13), ""), CHAR(10), " "))), colorList!A:A, 0)),
        IF(ISNUMBER(MATCH(Y272, colorList!A:A, 0)),
            INDEX(colorList!B:B, MATCH(Y272, colorList!A:A, 0)),
            IF(ISNUMBER(MATCH(TRIM(CLEAN(SUBSTITUTE(SUBSTITUTE(Y272, CHAR(13), ""), CHAR(10), " "))), colorList!B:B, 0)),
                INDEX(colorList!B:B, MATCH(TRIM(CLEAN(SUBSTITUTE(SUBSTITUTE(Y272, CHAR(13), ""), CHAR(10), " "))), colorList!B:B, 0)),
                IF(ISNUMBER(MATCH(Y272, colorList!B:B, 0)),
                    INDEX(colorList!B:B, MATCH(Y272, colorList!B:B, 0)),
                    "")
            )
        )
    ),
    ""
)</f>
        <v>barna</v>
      </c>
      <c r="AB272" s="56" t="str">
        <f>IF(Y272="", "", IFERROR(VLOOKUP(Y272, colorList!A:B,2,FALSE),""))</f>
        <v>barna</v>
      </c>
    </row>
    <row r="273" spans="1:28" ht="60" customHeight="1" x14ac:dyDescent="0.3">
      <c r="A273" s="75" t="s">
        <v>1651</v>
      </c>
      <c r="B273" s="81" t="s">
        <v>2844</v>
      </c>
      <c r="C273" s="59" t="str">
        <f t="shared" si="35"/>
        <v>Red Horns reiner nyereg</v>
      </c>
      <c r="D273" s="6" t="s">
        <v>2766</v>
      </c>
      <c r="E273" s="60" t="str">
        <f t="shared" si="36"/>
        <v>ALL PURPOSE REINER SADDLE</v>
      </c>
      <c r="F273" s="57" t="s">
        <v>1793</v>
      </c>
      <c r="G273" s="61" t="str">
        <f t="shared" si="37"/>
        <v>Red Horns</v>
      </c>
      <c r="H273" s="6" t="s">
        <v>1864</v>
      </c>
      <c r="I273" s="62" t="str">
        <f t="shared" si="38"/>
        <v>Western felszerelés</v>
      </c>
      <c r="J273" s="19" t="s">
        <v>3008</v>
      </c>
      <c r="K273" s="51" t="str">
        <f t="shared" si="39"/>
        <v>Western lófelszerelés</v>
      </c>
      <c r="L273" s="19" t="s">
        <v>2531</v>
      </c>
      <c r="M273" s="51" t="str">
        <f t="shared" si="34"/>
        <v>Western nyereg és tartozékai</v>
      </c>
      <c r="N273" s="38" t="s">
        <v>2582</v>
      </c>
      <c r="O273" s="53" t="str">
        <f t="shared" si="40"/>
        <v>Western nyereg</v>
      </c>
      <c r="P273" s="39" t="s">
        <v>2536</v>
      </c>
      <c r="Q273" s="40"/>
      <c r="R273" s="67" t="s">
        <v>2338</v>
      </c>
      <c r="S273" s="6">
        <v>556.5</v>
      </c>
      <c r="T273" s="65" t="s">
        <v>1931</v>
      </c>
      <c r="U273" s="37">
        <v>6</v>
      </c>
      <c r="V273" s="41">
        <v>0</v>
      </c>
      <c r="W273" s="44" t="str">
        <f>IFERROR(
    IF(ISNUMBER(MATCH(TRIM(CLEAN(SUBSTITUTE(SUBSTITUTE(X273, CHAR(13), ""), CHAR(10), " "))), sizeList!A:A, 0)),
        INDEX(sizeList!B:B, MATCH(TRIM(CLEAN(SUBSTITUTE(SUBSTITUTE(X273, CHAR(13), ""), CHAR(10), " "))), sizeList!A:A, 0)),
        IF(ISNUMBER(MATCH(X273, sizeList!A:A, 0)),
            INDEX(sizeList!B:B, MATCH(X273, sizeList!A:A, 0)),
            IF(ISNUMBER(MATCH(TRIM(CLEAN(SUBSTITUTE(SUBSTITUTE(X273, CHAR(13), ""), CHAR(10), " "))), sizeList!B:B, 0)),
                INDEX(sizeList!B:B, MATCH(TRIM(CLEAN(SUBSTITUTE(SUBSTITUTE(X273, CHAR(13), ""), CHAR(10), " "))), sizeList!B:B, 0)),
                IF(ISNUMBER(MATCH(X273, sizeList!B:B, 0)),
                    INDEX(sizeList!B:B, MATCH(X273, sizeList!B:B, 0)),
                    "")
            )
        )
    ),
    ""
)</f>
        <v>16"</v>
      </c>
      <c r="X273" s="6" t="s">
        <v>2513</v>
      </c>
      <c r="Y273" s="6" t="s">
        <v>20</v>
      </c>
      <c r="Z273" s="44" t="str">
        <f t="shared" si="41"/>
        <v>BLACK</v>
      </c>
      <c r="AA273" s="44" t="str">
        <f>IFERROR(
    IF(ISNUMBER(MATCH(TRIM(CLEAN(SUBSTITUTE(SUBSTITUTE(Y273, CHAR(13), ""), CHAR(10), " "))), colorList!A:A, 0)),
        INDEX(colorList!B:B, MATCH(TRIM(CLEAN(SUBSTITUTE(SUBSTITUTE(Y273, CHAR(13), ""), CHAR(10), " "))), colorList!A:A, 0)),
        IF(ISNUMBER(MATCH(Y273, colorList!A:A, 0)),
            INDEX(colorList!B:B, MATCH(Y273, colorList!A:A, 0)),
            IF(ISNUMBER(MATCH(TRIM(CLEAN(SUBSTITUTE(SUBSTITUTE(Y273, CHAR(13), ""), CHAR(10), " "))), colorList!B:B, 0)),
                INDEX(colorList!B:B, MATCH(TRIM(CLEAN(SUBSTITUTE(SUBSTITUTE(Y273, CHAR(13), ""), CHAR(10), " "))), colorList!B:B, 0)),
                IF(ISNUMBER(MATCH(Y273, colorList!B:B, 0)),
                    INDEX(colorList!B:B, MATCH(Y273, colorList!B:B, 0)),
                    "")
            )
        )
    ),
    ""
)</f>
        <v>fekete</v>
      </c>
      <c r="AB273" s="56" t="str">
        <f>IF(Y273="", "", IFERROR(VLOOKUP(Y273, colorList!A:B,2,FALSE),""))</f>
        <v>fekete</v>
      </c>
    </row>
    <row r="274" spans="1:28" ht="60" customHeight="1" x14ac:dyDescent="0.3">
      <c r="A274" s="75" t="s">
        <v>1651</v>
      </c>
      <c r="B274" s="58" t="s">
        <v>2844</v>
      </c>
      <c r="C274" s="59" t="str">
        <f t="shared" si="35"/>
        <v>Red Horns reiner nyereg</v>
      </c>
      <c r="D274" s="6" t="s">
        <v>2766</v>
      </c>
      <c r="E274" s="60" t="str">
        <f t="shared" si="36"/>
        <v>ALL PURPOSE REINER SADDLE</v>
      </c>
      <c r="F274" s="57" t="s">
        <v>1793</v>
      </c>
      <c r="G274" s="61" t="str">
        <f t="shared" si="37"/>
        <v>Red Horns</v>
      </c>
      <c r="H274" s="6" t="s">
        <v>1864</v>
      </c>
      <c r="I274" s="62" t="str">
        <f t="shared" si="38"/>
        <v>Western felszerelés</v>
      </c>
      <c r="J274" s="19" t="s">
        <v>3008</v>
      </c>
      <c r="K274" s="51" t="str">
        <f t="shared" si="39"/>
        <v>Western lófelszerelés</v>
      </c>
      <c r="L274" s="19" t="s">
        <v>2531</v>
      </c>
      <c r="M274" s="51" t="str">
        <f t="shared" si="34"/>
        <v>Western nyereg és tartozékai</v>
      </c>
      <c r="N274" s="36" t="s">
        <v>2582</v>
      </c>
      <c r="O274" s="53" t="str">
        <f t="shared" si="40"/>
        <v>Western nyereg</v>
      </c>
      <c r="P274" s="39" t="s">
        <v>2536</v>
      </c>
      <c r="Q274" s="40"/>
      <c r="R274" s="67" t="s">
        <v>2339</v>
      </c>
      <c r="S274" s="6">
        <v>556.5</v>
      </c>
      <c r="T274" s="65" t="s">
        <v>1931</v>
      </c>
      <c r="U274" s="37">
        <v>6</v>
      </c>
      <c r="V274" s="41">
        <v>0</v>
      </c>
      <c r="W274" s="44" t="str">
        <f>IFERROR(
    IF(ISNUMBER(MATCH(TRIM(CLEAN(SUBSTITUTE(SUBSTITUTE(X274, CHAR(13), ""), CHAR(10), " "))), sizeList!A:A, 0)),
        INDEX(sizeList!B:B, MATCH(TRIM(CLEAN(SUBSTITUTE(SUBSTITUTE(X274, CHAR(13), ""), CHAR(10), " "))), sizeList!A:A, 0)),
        IF(ISNUMBER(MATCH(X274, sizeList!A:A, 0)),
            INDEX(sizeList!B:B, MATCH(X274, sizeList!A:A, 0)),
            IF(ISNUMBER(MATCH(TRIM(CLEAN(SUBSTITUTE(SUBSTITUTE(X274, CHAR(13), ""), CHAR(10), " "))), sizeList!B:B, 0)),
                INDEX(sizeList!B:B, MATCH(TRIM(CLEAN(SUBSTITUTE(SUBSTITUTE(X274, CHAR(13), ""), CHAR(10), " "))), sizeList!B:B, 0)),
                IF(ISNUMBER(MATCH(X274, sizeList!B:B, 0)),
                    INDEX(sizeList!B:B, MATCH(X274, sizeList!B:B, 0)),
                    "")
            )
        )
    ),
    ""
)</f>
        <v>17"</v>
      </c>
      <c r="X274" s="6" t="s">
        <v>2523</v>
      </c>
      <c r="Y274" s="6" t="s">
        <v>20</v>
      </c>
      <c r="Z274" s="44" t="str">
        <f t="shared" si="41"/>
        <v>BLACK</v>
      </c>
      <c r="AA274" s="44" t="str">
        <f>IFERROR(
    IF(ISNUMBER(MATCH(TRIM(CLEAN(SUBSTITUTE(SUBSTITUTE(Y274, CHAR(13), ""), CHAR(10), " "))), colorList!A:A, 0)),
        INDEX(colorList!B:B, MATCH(TRIM(CLEAN(SUBSTITUTE(SUBSTITUTE(Y274, CHAR(13), ""), CHAR(10), " "))), colorList!A:A, 0)),
        IF(ISNUMBER(MATCH(Y274, colorList!A:A, 0)),
            INDEX(colorList!B:B, MATCH(Y274, colorList!A:A, 0)),
            IF(ISNUMBER(MATCH(TRIM(CLEAN(SUBSTITUTE(SUBSTITUTE(Y274, CHAR(13), ""), CHAR(10), " "))), colorList!B:B, 0)),
                INDEX(colorList!B:B, MATCH(TRIM(CLEAN(SUBSTITUTE(SUBSTITUTE(Y274, CHAR(13), ""), CHAR(10), " "))), colorList!B:B, 0)),
                IF(ISNUMBER(MATCH(Y274, colorList!B:B, 0)),
                    INDEX(colorList!B:B, MATCH(Y274, colorList!B:B, 0)),
                    "")
            )
        )
    ),
    ""
)</f>
        <v>fekete</v>
      </c>
      <c r="AB274" s="56" t="str">
        <f>IF(Y274="", "", IFERROR(VLOOKUP(Y274, colorList!A:B,2,FALSE),""))</f>
        <v>fekete</v>
      </c>
    </row>
    <row r="275" spans="1:28" ht="60" customHeight="1" x14ac:dyDescent="0.3">
      <c r="A275" s="75" t="s">
        <v>1653</v>
      </c>
      <c r="B275" s="65" t="s">
        <v>1653</v>
      </c>
      <c r="C275" s="59" t="str">
        <f t="shared" si="35"/>
        <v>Lakota Pro Arab western nyereg</v>
      </c>
      <c r="D275" s="6" t="s">
        <v>2602</v>
      </c>
      <c r="E275" s="60" t="str">
        <f t="shared" si="36"/>
        <v>LAKOTA SADDLE PRO ARAB BORDER STAMP</v>
      </c>
      <c r="F275" s="57" t="s">
        <v>1795</v>
      </c>
      <c r="G275" s="61" t="str">
        <f t="shared" si="37"/>
        <v>Lakota</v>
      </c>
      <c r="H275" s="6" t="s">
        <v>1857</v>
      </c>
      <c r="I275" s="62" t="str">
        <f t="shared" si="38"/>
        <v>Western felszerelés</v>
      </c>
      <c r="J275" s="19" t="s">
        <v>3008</v>
      </c>
      <c r="K275" s="51" t="str">
        <f t="shared" si="39"/>
        <v>Western lófelszerelés</v>
      </c>
      <c r="L275" s="19" t="s">
        <v>2531</v>
      </c>
      <c r="M275" s="51" t="str">
        <f t="shared" si="34"/>
        <v>Western nyereg és tartozékai</v>
      </c>
      <c r="N275" s="36" t="s">
        <v>2582</v>
      </c>
      <c r="O275" s="53" t="str">
        <f t="shared" si="40"/>
        <v>Western nyereg</v>
      </c>
      <c r="P275" s="39" t="s">
        <v>2536</v>
      </c>
      <c r="Q275" s="40"/>
      <c r="R275" s="67" t="s">
        <v>2701</v>
      </c>
      <c r="S275" s="6" t="s">
        <v>1932</v>
      </c>
      <c r="T275" s="65" t="s">
        <v>1931</v>
      </c>
      <c r="U275" s="37">
        <v>6</v>
      </c>
      <c r="V275" s="41">
        <v>0</v>
      </c>
      <c r="W275" s="44" t="str">
        <f>IFERROR(
    IF(ISNUMBER(MATCH(TRIM(CLEAN(SUBSTITUTE(SUBSTITUTE(X275, CHAR(13), ""), CHAR(10), " "))), sizeList!A:A, 0)),
        INDEX(sizeList!B:B, MATCH(TRIM(CLEAN(SUBSTITUTE(SUBSTITUTE(X275, CHAR(13), ""), CHAR(10), " "))), sizeList!A:A, 0)),
        IF(ISNUMBER(MATCH(X275, sizeList!A:A, 0)),
            INDEX(sizeList!B:B, MATCH(X275, sizeList!A:A, 0)),
            IF(ISNUMBER(MATCH(TRIM(CLEAN(SUBSTITUTE(SUBSTITUTE(X275, CHAR(13), ""), CHAR(10), " "))), sizeList!B:B, 0)),
                INDEX(sizeList!B:B, MATCH(TRIM(CLEAN(SUBSTITUTE(SUBSTITUTE(X275, CHAR(13), ""), CHAR(10), " "))), sizeList!B:B, 0)),
                IF(ISNUMBER(MATCH(X275, sizeList!B:B, 0)),
                    INDEX(sizeList!B:B, MATCH(X275, sizeList!B:B, 0)),
                    "")
            )
        )
    ),
    ""
)</f>
        <v>16"</v>
      </c>
      <c r="X275" s="6" t="s">
        <v>2513</v>
      </c>
      <c r="Y275" s="19" t="s">
        <v>634</v>
      </c>
      <c r="Z275" s="44" t="str">
        <f t="shared" si="41"/>
        <v>DARK BROWN</v>
      </c>
      <c r="AA275" s="44" t="str">
        <f>IFERROR(
    IF(ISNUMBER(MATCH(TRIM(CLEAN(SUBSTITUTE(SUBSTITUTE(Y275, CHAR(13), ""), CHAR(10), " "))), colorList!A:A, 0)),
        INDEX(colorList!B:B, MATCH(TRIM(CLEAN(SUBSTITUTE(SUBSTITUTE(Y275, CHAR(13), ""), CHAR(10), " "))), colorList!A:A, 0)),
        IF(ISNUMBER(MATCH(Y275, colorList!A:A, 0)),
            INDEX(colorList!B:B, MATCH(Y275, colorList!A:A, 0)),
            IF(ISNUMBER(MATCH(TRIM(CLEAN(SUBSTITUTE(SUBSTITUTE(Y275, CHAR(13), ""), CHAR(10), " "))), colorList!B:B, 0)),
                INDEX(colorList!B:B, MATCH(TRIM(CLEAN(SUBSTITUTE(SUBSTITUTE(Y275, CHAR(13), ""), CHAR(10), " "))), colorList!B:B, 0)),
                IF(ISNUMBER(MATCH(Y275, colorList!B:B, 0)),
                    INDEX(colorList!B:B, MATCH(Y275, colorList!B:B, 0)),
                    "")
            )
        )
    ),
    ""
)</f>
        <v>sötétbarna</v>
      </c>
      <c r="AB275" s="56" t="str">
        <f>IF(Y275="", "", IFERROR(VLOOKUP(Y275, colorList!A:B,2,FALSE),""))</f>
        <v>sötétbarna</v>
      </c>
    </row>
    <row r="276" spans="1:28" ht="60" customHeight="1" x14ac:dyDescent="0.3">
      <c r="A276" s="75" t="s">
        <v>1653</v>
      </c>
      <c r="B276" s="65" t="s">
        <v>1653</v>
      </c>
      <c r="C276" s="59" t="str">
        <f t="shared" si="35"/>
        <v>Lakota Pro Arab western nyereg</v>
      </c>
      <c r="D276" s="6" t="s">
        <v>2602</v>
      </c>
      <c r="E276" s="60" t="str">
        <f t="shared" si="36"/>
        <v>LAKOTA SADDLE PRO ARAB BORDER STAMP</v>
      </c>
      <c r="F276" s="57" t="s">
        <v>1795</v>
      </c>
      <c r="G276" s="61" t="str">
        <f t="shared" si="37"/>
        <v>Lakota</v>
      </c>
      <c r="H276" s="6" t="s">
        <v>1857</v>
      </c>
      <c r="I276" s="62" t="str">
        <f t="shared" si="38"/>
        <v>Western felszerelés</v>
      </c>
      <c r="J276" s="19" t="s">
        <v>3008</v>
      </c>
      <c r="K276" s="51" t="str">
        <f t="shared" si="39"/>
        <v>Western lófelszerelés</v>
      </c>
      <c r="L276" s="19" t="s">
        <v>2531</v>
      </c>
      <c r="M276" s="51" t="str">
        <f t="shared" si="34"/>
        <v>Western nyereg és tartozékai</v>
      </c>
      <c r="N276" s="36" t="s">
        <v>2582</v>
      </c>
      <c r="O276" s="53" t="str">
        <f t="shared" si="40"/>
        <v>Western nyereg</v>
      </c>
      <c r="P276" s="39" t="s">
        <v>2536</v>
      </c>
      <c r="Q276" s="40"/>
      <c r="R276" s="67" t="s">
        <v>2702</v>
      </c>
      <c r="S276" s="6" t="s">
        <v>1932</v>
      </c>
      <c r="T276" s="65" t="s">
        <v>1931</v>
      </c>
      <c r="U276" s="37">
        <v>6</v>
      </c>
      <c r="V276" s="41">
        <v>0</v>
      </c>
      <c r="W276" s="44" t="str">
        <f>IFERROR(
    IF(ISNUMBER(MATCH(TRIM(CLEAN(SUBSTITUTE(SUBSTITUTE(X276, CHAR(13), ""), CHAR(10), " "))), sizeList!A:A, 0)),
        INDEX(sizeList!B:B, MATCH(TRIM(CLEAN(SUBSTITUTE(SUBSTITUTE(X276, CHAR(13), ""), CHAR(10), " "))), sizeList!A:A, 0)),
        IF(ISNUMBER(MATCH(X276, sizeList!A:A, 0)),
            INDEX(sizeList!B:B, MATCH(X276, sizeList!A:A, 0)),
            IF(ISNUMBER(MATCH(TRIM(CLEAN(SUBSTITUTE(SUBSTITUTE(X276, CHAR(13), ""), CHAR(10), " "))), sizeList!B:B, 0)),
                INDEX(sizeList!B:B, MATCH(TRIM(CLEAN(SUBSTITUTE(SUBSTITUTE(X276, CHAR(13), ""), CHAR(10), " "))), sizeList!B:B, 0)),
                IF(ISNUMBER(MATCH(X276, sizeList!B:B, 0)),
                    INDEX(sizeList!B:B, MATCH(X276, sizeList!B:B, 0)),
                    "")
            )
        )
    ),
    ""
)</f>
        <v>16"</v>
      </c>
      <c r="X276" s="6" t="s">
        <v>2513</v>
      </c>
      <c r="Y276" s="19" t="s">
        <v>20</v>
      </c>
      <c r="Z276" s="44" t="str">
        <f t="shared" si="41"/>
        <v>BLACK</v>
      </c>
      <c r="AA276" s="44" t="str">
        <f>IFERROR(
    IF(ISNUMBER(MATCH(TRIM(CLEAN(SUBSTITUTE(SUBSTITUTE(Y276, CHAR(13), ""), CHAR(10), " "))), colorList!A:A, 0)),
        INDEX(colorList!B:B, MATCH(TRIM(CLEAN(SUBSTITUTE(SUBSTITUTE(Y276, CHAR(13), ""), CHAR(10), " "))), colorList!A:A, 0)),
        IF(ISNUMBER(MATCH(Y276, colorList!A:A, 0)),
            INDEX(colorList!B:B, MATCH(Y276, colorList!A:A, 0)),
            IF(ISNUMBER(MATCH(TRIM(CLEAN(SUBSTITUTE(SUBSTITUTE(Y276, CHAR(13), ""), CHAR(10), " "))), colorList!B:B, 0)),
                INDEX(colorList!B:B, MATCH(TRIM(CLEAN(SUBSTITUTE(SUBSTITUTE(Y276, CHAR(13), ""), CHAR(10), " "))), colorList!B:B, 0)),
                IF(ISNUMBER(MATCH(Y276, colorList!B:B, 0)),
                    INDEX(colorList!B:B, MATCH(Y276, colorList!B:B, 0)),
                    "")
            )
        )
    ),
    ""
)</f>
        <v>fekete</v>
      </c>
      <c r="AB276" s="56" t="str">
        <f>IF(Y276="", "", IFERROR(VLOOKUP(Y276, colorList!A:B,2,FALSE),""))</f>
        <v>fekete</v>
      </c>
    </row>
    <row r="277" spans="1:28" ht="60" customHeight="1" x14ac:dyDescent="0.3">
      <c r="A277" s="75" t="s">
        <v>1633</v>
      </c>
      <c r="B277" s="65" t="s">
        <v>1633</v>
      </c>
      <c r="C277" s="59" t="str">
        <f t="shared" si="35"/>
        <v>Pool's Classic fonott western kantárszár</v>
      </c>
      <c r="D277" s="6" t="s">
        <v>2558</v>
      </c>
      <c r="E277" s="60" t="str">
        <f t="shared" si="36"/>
        <v>POOL'S CLASSIC BARREL REINS</v>
      </c>
      <c r="F277" s="6" t="s">
        <v>1775</v>
      </c>
      <c r="G277" s="61" t="str">
        <f t="shared" si="37"/>
        <v>Pool's</v>
      </c>
      <c r="H277" s="19" t="s">
        <v>1856</v>
      </c>
      <c r="I277" s="62" t="str">
        <f t="shared" si="38"/>
        <v>Western felszerelés</v>
      </c>
      <c r="J277" s="19" t="s">
        <v>3008</v>
      </c>
      <c r="K277" s="51" t="str">
        <f t="shared" si="39"/>
        <v>Western lófelszerelés</v>
      </c>
      <c r="L277" s="19" t="s">
        <v>2531</v>
      </c>
      <c r="M277" s="51" t="str">
        <f t="shared" si="34"/>
        <v>Western kantár és kiegészítői</v>
      </c>
      <c r="N277" s="83" t="s">
        <v>2533</v>
      </c>
      <c r="O277" s="53" t="str">
        <f t="shared" si="40"/>
        <v>Western kantárszár</v>
      </c>
      <c r="P277" s="83" t="s">
        <v>2537</v>
      </c>
      <c r="Q277" s="40"/>
      <c r="R277" s="6" t="s">
        <v>2297</v>
      </c>
      <c r="S277" s="6">
        <v>52.5</v>
      </c>
      <c r="T277" s="65" t="s">
        <v>1931</v>
      </c>
      <c r="U277" s="37">
        <v>0.3</v>
      </c>
      <c r="V277" s="41">
        <v>0</v>
      </c>
      <c r="W277" s="44" t="str">
        <f>IFERROR(
    IF(ISNUMBER(MATCH(TRIM(CLEAN(SUBSTITUTE(SUBSTITUTE(X277, CHAR(13), ""), CHAR(10), " "))), sizeList!A:A, 0)),
        INDEX(sizeList!B:B, MATCH(TRIM(CLEAN(SUBSTITUTE(SUBSTITUTE(X277, CHAR(13), ""), CHAR(10), " "))), sizeList!A:A, 0)),
        IF(ISNUMBER(MATCH(X277, sizeList!A:A, 0)),
            INDEX(sizeList!B:B, MATCH(X277, sizeList!A:A, 0)),
            IF(ISNUMBER(MATCH(TRIM(CLEAN(SUBSTITUTE(SUBSTITUTE(X277, CHAR(13), ""), CHAR(10), " "))), sizeList!B:B, 0)),
                INDEX(sizeList!B:B, MATCH(TRIM(CLEAN(SUBSTITUTE(SUBSTITUTE(X277, CHAR(13), ""), CHAR(10), " "))), sizeList!B:B, 0)),
                IF(ISNUMBER(MATCH(X277, sizeList!B:B, 0)),
                    INDEX(sizeList!B:B, MATCH(X277, sizeList!B:B, 0)),
                    "")
            )
        )
    ),
    ""
)</f>
        <v/>
      </c>
      <c r="Y277" s="6" t="s">
        <v>619</v>
      </c>
      <c r="Z277" s="44" t="str">
        <f t="shared" si="41"/>
        <v>BROWN</v>
      </c>
      <c r="AA277" s="44" t="str">
        <f>IFERROR(
    IF(ISNUMBER(MATCH(TRIM(CLEAN(SUBSTITUTE(SUBSTITUTE(Y277, CHAR(13), ""), CHAR(10), " "))), colorList!A:A, 0)),
        INDEX(colorList!B:B, MATCH(TRIM(CLEAN(SUBSTITUTE(SUBSTITUTE(Y277, CHAR(13), ""), CHAR(10), " "))), colorList!A:A, 0)),
        IF(ISNUMBER(MATCH(Y277, colorList!A:A, 0)),
            INDEX(colorList!B:B, MATCH(Y277, colorList!A:A, 0)),
            IF(ISNUMBER(MATCH(TRIM(CLEAN(SUBSTITUTE(SUBSTITUTE(Y277, CHAR(13), ""), CHAR(10), " "))), colorList!B:B, 0)),
                INDEX(colorList!B:B, MATCH(TRIM(CLEAN(SUBSTITUTE(SUBSTITUTE(Y277, CHAR(13), ""), CHAR(10), " "))), colorList!B:B, 0)),
                IF(ISNUMBER(MATCH(Y277, colorList!B:B, 0)),
                    INDEX(colorList!B:B, MATCH(Y277, colorList!B:B, 0)),
                    "")
            )
        )
    ),
    ""
)</f>
        <v>barna</v>
      </c>
      <c r="AB277" s="56" t="str">
        <f>IF(Y277="", "", IFERROR(VLOOKUP(Y277, colorList!A:B,2,FALSE),""))</f>
        <v>barna</v>
      </c>
    </row>
    <row r="278" spans="1:28" ht="60" customHeight="1" x14ac:dyDescent="0.3">
      <c r="A278" s="80" t="s">
        <v>1572</v>
      </c>
      <c r="B278" s="84" t="s">
        <v>1572</v>
      </c>
      <c r="C278" s="44" t="str">
        <f t="shared" si="35"/>
        <v>Pool's olajozott bőr western bőr kantárszár súlyozott végű</v>
      </c>
      <c r="D278" s="88" t="s">
        <v>1869</v>
      </c>
      <c r="E278" s="49" t="str">
        <f t="shared" si="36"/>
        <v>POOL'S REINS HEAVY ENDS DEEP OIL LEATHER. WIDTH CM. 1,3. LENGTH M. 2.20</v>
      </c>
      <c r="F278" s="88" t="s">
        <v>1714</v>
      </c>
      <c r="G278" s="49" t="str">
        <f t="shared" si="37"/>
        <v>Pool's</v>
      </c>
      <c r="H278" s="19" t="s">
        <v>1856</v>
      </c>
      <c r="I278" s="51" t="str">
        <f t="shared" si="38"/>
        <v>Western felszerelés</v>
      </c>
      <c r="J278" s="19" t="s">
        <v>3008</v>
      </c>
      <c r="K278" s="51" t="str">
        <f t="shared" si="39"/>
        <v>Western lófelszerelés</v>
      </c>
      <c r="L278" s="19" t="s">
        <v>2531</v>
      </c>
      <c r="M278" s="51" t="str">
        <f t="shared" si="34"/>
        <v>Western kantár és kiegészítői</v>
      </c>
      <c r="N278" s="83" t="s">
        <v>2533</v>
      </c>
      <c r="O278" s="52" t="str">
        <f t="shared" si="40"/>
        <v>Western kantárszár</v>
      </c>
      <c r="P278" s="83" t="s">
        <v>2537</v>
      </c>
      <c r="Q278" s="40"/>
      <c r="R278" s="19" t="s">
        <v>1572</v>
      </c>
      <c r="S278" s="19">
        <v>99</v>
      </c>
      <c r="T278" s="65" t="s">
        <v>1931</v>
      </c>
      <c r="U278" s="37">
        <v>0.3</v>
      </c>
      <c r="V278" s="41">
        <v>0</v>
      </c>
      <c r="W278" s="44" t="str">
        <f>IFERROR(
    IF(ISNUMBER(MATCH(TRIM(CLEAN(SUBSTITUTE(SUBSTITUTE(X278, CHAR(13), ""), CHAR(10), " "))), sizeList!A:A, 0)),
        INDEX(sizeList!B:B, MATCH(TRIM(CLEAN(SUBSTITUTE(SUBSTITUTE(X278, CHAR(13), ""), CHAR(10), " "))), sizeList!A:A, 0)),
        IF(ISNUMBER(MATCH(X278, sizeList!A:A, 0)),
            INDEX(sizeList!B:B, MATCH(X278, sizeList!A:A, 0)),
            IF(ISNUMBER(MATCH(TRIM(CLEAN(SUBSTITUTE(SUBSTITUTE(X278, CHAR(13), ""), CHAR(10), " "))), sizeList!B:B, 0)),
                INDEX(sizeList!B:B, MATCH(TRIM(CLEAN(SUBSTITUTE(SUBSTITUTE(X278, CHAR(13), ""), CHAR(10), " "))), sizeList!B:B, 0)),
                IF(ISNUMBER(MATCH(X278, sizeList!B:B, 0)),
                    INDEX(sizeList!B:B, MATCH(X278, sizeList!B:B, 0)),
                    "")
            )
        )
    ),
    ""
)</f>
        <v/>
      </c>
      <c r="X278" s="19"/>
      <c r="Y278" s="19" t="s">
        <v>634</v>
      </c>
      <c r="Z278" s="48" t="str">
        <f t="shared" si="41"/>
        <v>DARK BROWN</v>
      </c>
      <c r="AA278" s="47" t="str">
        <f>IFERROR(
    IF(ISNUMBER(MATCH(TRIM(CLEAN(SUBSTITUTE(SUBSTITUTE(Y278, CHAR(13), ""), CHAR(10), " "))), colorList!A:A, 0)),
        INDEX(colorList!B:B, MATCH(TRIM(CLEAN(SUBSTITUTE(SUBSTITUTE(Y278, CHAR(13), ""), CHAR(10), " "))), colorList!A:A, 0)),
        IF(ISNUMBER(MATCH(Y278, colorList!A:A, 0)),
            INDEX(colorList!B:B, MATCH(Y278, colorList!A:A, 0)),
            IF(ISNUMBER(MATCH(TRIM(CLEAN(SUBSTITUTE(SUBSTITUTE(Y278, CHAR(13), ""), CHAR(10), " "))), colorList!B:B, 0)),
                INDEX(colorList!B:B, MATCH(TRIM(CLEAN(SUBSTITUTE(SUBSTITUTE(Y278, CHAR(13), ""), CHAR(10), " "))), colorList!B:B, 0)),
                IF(ISNUMBER(MATCH(Y278, colorList!B:B, 0)),
                    INDEX(colorList!B:B, MATCH(Y278, colorList!B:B, 0)),
                    "")
            )
        )
    ),
    ""
)</f>
        <v>sötétbarna</v>
      </c>
      <c r="AB278" s="46" t="str">
        <f>IF(Y278="", "", IFERROR(VLOOKUP(Y278, colorList!A:B,2,FALSE),""))</f>
        <v>sötétbarna</v>
      </c>
    </row>
    <row r="279" spans="1:28" ht="60" customHeight="1" x14ac:dyDescent="0.3">
      <c r="A279" s="75" t="s">
        <v>1632</v>
      </c>
      <c r="B279" s="58" t="s">
        <v>2812</v>
      </c>
      <c r="C279" s="59" t="str">
        <f t="shared" si="35"/>
        <v>Pool's western bőr kantárszár</v>
      </c>
      <c r="D279" s="6" t="s">
        <v>2557</v>
      </c>
      <c r="E279" s="60" t="str">
        <f t="shared" si="36"/>
        <v>HARNESS REINS</v>
      </c>
      <c r="F279" s="6" t="s">
        <v>1774</v>
      </c>
      <c r="G279" s="61" t="str">
        <f t="shared" si="37"/>
        <v>Pool's</v>
      </c>
      <c r="H279" s="19" t="s">
        <v>1856</v>
      </c>
      <c r="I279" s="62" t="str">
        <f t="shared" si="38"/>
        <v>Western felszerelés</v>
      </c>
      <c r="J279" s="19" t="s">
        <v>3008</v>
      </c>
      <c r="K279" s="51" t="str">
        <f t="shared" si="39"/>
        <v>Western lófelszerelés</v>
      </c>
      <c r="L279" s="19" t="s">
        <v>2531</v>
      </c>
      <c r="M279" s="51" t="str">
        <f t="shared" si="34"/>
        <v>Western kantár és kiegészítői</v>
      </c>
      <c r="N279" s="83" t="s">
        <v>2533</v>
      </c>
      <c r="O279" s="53" t="str">
        <f t="shared" si="40"/>
        <v>Western kantárszár</v>
      </c>
      <c r="P279" s="83" t="s">
        <v>2537</v>
      </c>
      <c r="Q279" s="40"/>
      <c r="R279" s="67" t="s">
        <v>2676</v>
      </c>
      <c r="S279" s="6">
        <v>41</v>
      </c>
      <c r="T279" s="65" t="s">
        <v>1931</v>
      </c>
      <c r="U279" s="37">
        <v>0.3</v>
      </c>
      <c r="V279" s="41">
        <v>0</v>
      </c>
      <c r="W279" s="44" t="str">
        <f>IFERROR(
    IF(ISNUMBER(MATCH(TRIM(CLEAN(SUBSTITUTE(SUBSTITUTE(X279, CHAR(13), ""), CHAR(10), " "))), sizeList!A:A, 0)),
        INDEX(sizeList!B:B, MATCH(TRIM(CLEAN(SUBSTITUTE(SUBSTITUTE(X279, CHAR(13), ""), CHAR(10), " "))), sizeList!A:A, 0)),
        IF(ISNUMBER(MATCH(X279, sizeList!A:A, 0)),
            INDEX(sizeList!B:B, MATCH(X279, sizeList!A:A, 0)),
            IF(ISNUMBER(MATCH(TRIM(CLEAN(SUBSTITUTE(SUBSTITUTE(X279, CHAR(13), ""), CHAR(10), " "))), sizeList!B:B, 0)),
                INDEX(sizeList!B:B, MATCH(TRIM(CLEAN(SUBSTITUTE(SUBSTITUTE(X279, CHAR(13), ""), CHAR(10), " "))), sizeList!B:B, 0)),
                IF(ISNUMBER(MATCH(X279, sizeList!B:B, 0)),
                    INDEX(sizeList!B:B, MATCH(X279, sizeList!B:B, 0)),
                    "")
            )
        )
    ),
    ""
)</f>
        <v/>
      </c>
      <c r="Y279" s="6" t="s">
        <v>20</v>
      </c>
      <c r="Z279" s="44" t="str">
        <f t="shared" si="41"/>
        <v>BLACK</v>
      </c>
      <c r="AA279" s="44" t="str">
        <f>IFERROR(
    IF(ISNUMBER(MATCH(TRIM(CLEAN(SUBSTITUTE(SUBSTITUTE(Y279, CHAR(13), ""), CHAR(10), " "))), colorList!A:A, 0)),
        INDEX(colorList!B:B, MATCH(TRIM(CLEAN(SUBSTITUTE(SUBSTITUTE(Y279, CHAR(13), ""), CHAR(10), " "))), colorList!A:A, 0)),
        IF(ISNUMBER(MATCH(Y279, colorList!A:A, 0)),
            INDEX(colorList!B:B, MATCH(Y279, colorList!A:A, 0)),
            IF(ISNUMBER(MATCH(TRIM(CLEAN(SUBSTITUTE(SUBSTITUTE(Y279, CHAR(13), ""), CHAR(10), " "))), colorList!B:B, 0)),
                INDEX(colorList!B:B, MATCH(TRIM(CLEAN(SUBSTITUTE(SUBSTITUTE(Y279, CHAR(13), ""), CHAR(10), " "))), colorList!B:B, 0)),
                IF(ISNUMBER(MATCH(Y279, colorList!B:B, 0)),
                    INDEX(colorList!B:B, MATCH(Y279, colorList!B:B, 0)),
                    "")
            )
        )
    ),
    ""
)</f>
        <v>fekete</v>
      </c>
      <c r="AB279" s="56" t="str">
        <f>IF(Y279="", "", IFERROR(VLOOKUP(Y279, colorList!A:B,2,FALSE),""))</f>
        <v>fekete</v>
      </c>
    </row>
    <row r="280" spans="1:28" ht="60" customHeight="1" x14ac:dyDescent="0.3">
      <c r="A280" s="75" t="s">
        <v>1632</v>
      </c>
      <c r="B280" s="65" t="s">
        <v>2812</v>
      </c>
      <c r="C280" s="59" t="str">
        <f t="shared" si="35"/>
        <v>Pool's western bőr kantárszár</v>
      </c>
      <c r="D280" s="6" t="s">
        <v>2557</v>
      </c>
      <c r="E280" s="60" t="str">
        <f t="shared" si="36"/>
        <v>HARNESS REINS</v>
      </c>
      <c r="F280" s="6" t="s">
        <v>1774</v>
      </c>
      <c r="G280" s="61" t="str">
        <f t="shared" si="37"/>
        <v>Pool's</v>
      </c>
      <c r="H280" s="19" t="s">
        <v>1856</v>
      </c>
      <c r="I280" s="62" t="str">
        <f t="shared" si="38"/>
        <v>Western felszerelés</v>
      </c>
      <c r="J280" s="19" t="s">
        <v>3008</v>
      </c>
      <c r="K280" s="51" t="str">
        <f t="shared" si="39"/>
        <v>Western lófelszerelés</v>
      </c>
      <c r="L280" s="19" t="s">
        <v>2531</v>
      </c>
      <c r="M280" s="51" t="str">
        <f t="shared" si="34"/>
        <v>Western kantár és kiegészítői</v>
      </c>
      <c r="N280" s="83" t="s">
        <v>2533</v>
      </c>
      <c r="O280" s="53" t="str">
        <f t="shared" si="40"/>
        <v>Western kantárszár</v>
      </c>
      <c r="P280" s="83" t="s">
        <v>2537</v>
      </c>
      <c r="Q280" s="40"/>
      <c r="R280" s="67" t="s">
        <v>2295</v>
      </c>
      <c r="S280" s="6">
        <v>41</v>
      </c>
      <c r="T280" s="65" t="s">
        <v>1931</v>
      </c>
      <c r="U280" s="37">
        <v>0.3</v>
      </c>
      <c r="V280" s="41">
        <v>0</v>
      </c>
      <c r="W280" s="44" t="str">
        <f>IFERROR(
    IF(ISNUMBER(MATCH(TRIM(CLEAN(SUBSTITUTE(SUBSTITUTE(X280, CHAR(13), ""), CHAR(10), " "))), sizeList!A:A, 0)),
        INDEX(sizeList!B:B, MATCH(TRIM(CLEAN(SUBSTITUTE(SUBSTITUTE(X280, CHAR(13), ""), CHAR(10), " "))), sizeList!A:A, 0)),
        IF(ISNUMBER(MATCH(X280, sizeList!A:A, 0)),
            INDEX(sizeList!B:B, MATCH(X280, sizeList!A:A, 0)),
            IF(ISNUMBER(MATCH(TRIM(CLEAN(SUBSTITUTE(SUBSTITUTE(X280, CHAR(13), ""), CHAR(10), " "))), sizeList!B:B, 0)),
                INDEX(sizeList!B:B, MATCH(TRIM(CLEAN(SUBSTITUTE(SUBSTITUTE(X280, CHAR(13), ""), CHAR(10), " "))), sizeList!B:B, 0)),
                IF(ISNUMBER(MATCH(X280, sizeList!B:B, 0)),
                    INDEX(sizeList!B:B, MATCH(X280, sizeList!B:B, 0)),
                    "")
            )
        )
    ),
    ""
)</f>
        <v/>
      </c>
      <c r="Y280" s="6" t="s">
        <v>619</v>
      </c>
      <c r="Z280" s="44" t="str">
        <f t="shared" si="41"/>
        <v>BROWN</v>
      </c>
      <c r="AA280" s="44" t="str">
        <f>IFERROR(
    IF(ISNUMBER(MATCH(TRIM(CLEAN(SUBSTITUTE(SUBSTITUTE(Y280, CHAR(13), ""), CHAR(10), " "))), colorList!A:A, 0)),
        INDEX(colorList!B:B, MATCH(TRIM(CLEAN(SUBSTITUTE(SUBSTITUTE(Y280, CHAR(13), ""), CHAR(10), " "))), colorList!A:A, 0)),
        IF(ISNUMBER(MATCH(Y280, colorList!A:A, 0)),
            INDEX(colorList!B:B, MATCH(Y280, colorList!A:A, 0)),
            IF(ISNUMBER(MATCH(TRIM(CLEAN(SUBSTITUTE(SUBSTITUTE(Y280, CHAR(13), ""), CHAR(10), " "))), colorList!B:B, 0)),
                INDEX(colorList!B:B, MATCH(TRIM(CLEAN(SUBSTITUTE(SUBSTITUTE(Y280, CHAR(13), ""), CHAR(10), " "))), colorList!B:B, 0)),
                IF(ISNUMBER(MATCH(Y280, colorList!B:B, 0)),
                    INDEX(colorList!B:B, MATCH(Y280, colorList!B:B, 0)),
                    "")
            )
        )
    ),
    ""
)</f>
        <v>barna</v>
      </c>
      <c r="AB280" s="56" t="str">
        <f>IF(Y280="", "", IFERROR(VLOOKUP(Y280, colorList!A:B,2,FALSE),""))</f>
        <v>barna</v>
      </c>
    </row>
    <row r="281" spans="1:28" ht="60" customHeight="1" x14ac:dyDescent="0.3">
      <c r="A281" s="75" t="s">
        <v>1632</v>
      </c>
      <c r="B281" s="58" t="s">
        <v>2812</v>
      </c>
      <c r="C281" s="59" t="str">
        <f t="shared" si="35"/>
        <v>Pool's western bőr kantárszár</v>
      </c>
      <c r="D281" s="6" t="s">
        <v>2557</v>
      </c>
      <c r="E281" s="60" t="str">
        <f t="shared" si="36"/>
        <v>HARNESS REINS</v>
      </c>
      <c r="F281" s="6" t="s">
        <v>1774</v>
      </c>
      <c r="G281" s="61" t="str">
        <f t="shared" si="37"/>
        <v>Pool's</v>
      </c>
      <c r="H281" s="19" t="s">
        <v>1856</v>
      </c>
      <c r="I281" s="62" t="str">
        <f t="shared" si="38"/>
        <v>Western felszerelés</v>
      </c>
      <c r="J281" s="19" t="s">
        <v>3008</v>
      </c>
      <c r="K281" s="51" t="str">
        <f t="shared" si="39"/>
        <v>Western lófelszerelés</v>
      </c>
      <c r="L281" s="19" t="s">
        <v>2531</v>
      </c>
      <c r="M281" s="51" t="str">
        <f t="shared" si="34"/>
        <v>Western kantár és kiegészítői</v>
      </c>
      <c r="N281" s="83" t="s">
        <v>2533</v>
      </c>
      <c r="O281" s="53" t="str">
        <f t="shared" si="40"/>
        <v>Western kantárszár</v>
      </c>
      <c r="P281" s="83" t="s">
        <v>2537</v>
      </c>
      <c r="Q281" s="40"/>
      <c r="R281" s="67" t="s">
        <v>2296</v>
      </c>
      <c r="S281" s="6">
        <v>41</v>
      </c>
      <c r="T281" s="65" t="s">
        <v>1931</v>
      </c>
      <c r="U281" s="37">
        <v>0.3</v>
      </c>
      <c r="V281" s="41">
        <v>0</v>
      </c>
      <c r="W281" s="44" t="str">
        <f>IFERROR(
    IF(ISNUMBER(MATCH(TRIM(CLEAN(SUBSTITUTE(SUBSTITUTE(X281, CHAR(13), ""), CHAR(10), " "))), sizeList!A:A, 0)),
        INDEX(sizeList!B:B, MATCH(TRIM(CLEAN(SUBSTITUTE(SUBSTITUTE(X281, CHAR(13), ""), CHAR(10), " "))), sizeList!A:A, 0)),
        IF(ISNUMBER(MATCH(X281, sizeList!A:A, 0)),
            INDEX(sizeList!B:B, MATCH(X281, sizeList!A:A, 0)),
            IF(ISNUMBER(MATCH(TRIM(CLEAN(SUBSTITUTE(SUBSTITUTE(X281, CHAR(13), ""), CHAR(10), " "))), sizeList!B:B, 0)),
                INDEX(sizeList!B:B, MATCH(TRIM(CLEAN(SUBSTITUTE(SUBSTITUTE(X281, CHAR(13), ""), CHAR(10), " "))), sizeList!B:B, 0)),
                IF(ISNUMBER(MATCH(X281, sizeList!B:B, 0)),
                    INDEX(sizeList!B:B, MATCH(X281, sizeList!B:B, 0)),
                    "")
            )
        )
    ),
    ""
)</f>
        <v/>
      </c>
      <c r="Y281" s="6" t="s">
        <v>670</v>
      </c>
      <c r="Z281" s="44" t="str">
        <f t="shared" si="41"/>
        <v>NATURAL</v>
      </c>
      <c r="AA281" s="44" t="str">
        <f>IFERROR(
    IF(ISNUMBER(MATCH(TRIM(CLEAN(SUBSTITUTE(SUBSTITUTE(Y281, CHAR(13), ""), CHAR(10), " "))), colorList!A:A, 0)),
        INDEX(colorList!B:B, MATCH(TRIM(CLEAN(SUBSTITUTE(SUBSTITUTE(Y281, CHAR(13), ""), CHAR(10), " "))), colorList!A:A, 0)),
        IF(ISNUMBER(MATCH(Y281, colorList!A:A, 0)),
            INDEX(colorList!B:B, MATCH(Y281, colorList!A:A, 0)),
            IF(ISNUMBER(MATCH(TRIM(CLEAN(SUBSTITUTE(SUBSTITUTE(Y281, CHAR(13), ""), CHAR(10), " "))), colorList!B:B, 0)),
                INDEX(colorList!B:B, MATCH(TRIM(CLEAN(SUBSTITUTE(SUBSTITUTE(Y281, CHAR(13), ""), CHAR(10), " "))), colorList!B:B, 0)),
                IF(ISNUMBER(MATCH(Y281, colorList!B:B, 0)),
                    INDEX(colorList!B:B, MATCH(Y281, colorList!B:B, 0)),
                    "")
            )
        )
    ),
    ""
)</f>
        <v>natúr</v>
      </c>
      <c r="AB281" s="56" t="str">
        <f>IF(Y281="", "", IFERROR(VLOOKUP(Y281, colorList!A:B,2,FALSE),""))</f>
        <v>natúr</v>
      </c>
    </row>
    <row r="282" spans="1:28" ht="60" customHeight="1" x14ac:dyDescent="0.3">
      <c r="A282" s="6" t="s">
        <v>1710</v>
      </c>
      <c r="B282" s="58" t="s">
        <v>2904</v>
      </c>
      <c r="C282" s="59" t="str">
        <f t="shared" si="35"/>
        <v>Pro-Tech elülső lábvédő</v>
      </c>
      <c r="D282" s="6" t="s">
        <v>2618</v>
      </c>
      <c r="E282" s="60" t="str">
        <f t="shared" si="36"/>
        <v>PRO-TECH AIRFLOW FRONT BOOTS</v>
      </c>
      <c r="F282" s="57" t="s">
        <v>1852</v>
      </c>
      <c r="G282" s="61" t="str">
        <f t="shared" si="37"/>
        <v>Pro-Tech</v>
      </c>
      <c r="H282" s="57" t="s">
        <v>1860</v>
      </c>
      <c r="I282" s="62" t="str">
        <f t="shared" si="38"/>
        <v>Western felszerelés</v>
      </c>
      <c r="J282" s="19" t="s">
        <v>3008</v>
      </c>
      <c r="K282" s="51" t="str">
        <f t="shared" si="39"/>
        <v>Western lófelszerelés</v>
      </c>
      <c r="L282" s="19" t="s">
        <v>2531</v>
      </c>
      <c r="M282" s="51" t="str">
        <f t="shared" si="34"/>
        <v>Western lábvédő</v>
      </c>
      <c r="N282" s="39" t="s">
        <v>2598</v>
      </c>
      <c r="O282" s="53" t="str">
        <f t="shared" si="40"/>
        <v/>
      </c>
      <c r="P282" s="39"/>
      <c r="Q282" s="40"/>
      <c r="R282" s="67" t="s">
        <v>2753</v>
      </c>
      <c r="S282" s="57">
        <v>77.5</v>
      </c>
      <c r="T282" s="65" t="s">
        <v>1931</v>
      </c>
      <c r="U282" s="63"/>
      <c r="V282" s="41">
        <v>0</v>
      </c>
      <c r="W282" s="44" t="str">
        <f>IFERROR(
    IF(ISNUMBER(MATCH(TRIM(CLEAN(SUBSTITUTE(SUBSTITUTE(X282, CHAR(13), ""), CHAR(10), " "))), sizeList!A:A, 0)),
        INDEX(sizeList!B:B, MATCH(TRIM(CLEAN(SUBSTITUTE(SUBSTITUTE(X282, CHAR(13), ""), CHAR(10), " "))), sizeList!A:A, 0)),
        IF(ISNUMBER(MATCH(X282, sizeList!A:A, 0)),
            INDEX(sizeList!B:B, MATCH(X282, sizeList!A:A, 0)),
            IF(ISNUMBER(MATCH(TRIM(CLEAN(SUBSTITUTE(SUBSTITUTE(X282, CHAR(13), ""), CHAR(10), " "))), sizeList!B:B, 0)),
                INDEX(sizeList!B:B, MATCH(TRIM(CLEAN(SUBSTITUTE(SUBSTITUTE(X282, CHAR(13), ""), CHAR(10), " "))), sizeList!B:B, 0)),
                IF(ISNUMBER(MATCH(X282, sizeList!B:B, 0)),
                    INDEX(sizeList!B:B, MATCH(X282, sizeList!B:B, 0)),
                    "")
            )
        )
    ),
    ""
)</f>
        <v>S</v>
      </c>
      <c r="X282" s="6" t="s">
        <v>88</v>
      </c>
      <c r="Y282" s="19" t="s">
        <v>720</v>
      </c>
      <c r="Z282" s="44" t="str">
        <f t="shared" si="41"/>
        <v>WHITE</v>
      </c>
      <c r="AA282" s="44" t="str">
        <f>IFERROR(
    IF(ISNUMBER(MATCH(TRIM(CLEAN(SUBSTITUTE(SUBSTITUTE(Y282, CHAR(13), ""), CHAR(10), " "))), colorList!A:A, 0)),
        INDEX(colorList!B:B, MATCH(TRIM(CLEAN(SUBSTITUTE(SUBSTITUTE(Y282, CHAR(13), ""), CHAR(10), " "))), colorList!A:A, 0)),
        IF(ISNUMBER(MATCH(Y282, colorList!A:A, 0)),
            INDEX(colorList!B:B, MATCH(Y282, colorList!A:A, 0)),
            IF(ISNUMBER(MATCH(TRIM(CLEAN(SUBSTITUTE(SUBSTITUTE(Y282, CHAR(13), ""), CHAR(10), " "))), colorList!B:B, 0)),
                INDEX(colorList!B:B, MATCH(TRIM(CLEAN(SUBSTITUTE(SUBSTITUTE(Y282, CHAR(13), ""), CHAR(10), " "))), colorList!B:B, 0)),
                IF(ISNUMBER(MATCH(Y282, colorList!B:B, 0)),
                    INDEX(colorList!B:B, MATCH(Y282, colorList!B:B, 0)),
                    "")
            )
        )
    ),
    ""
)</f>
        <v>fehér</v>
      </c>
      <c r="AB282" s="56" t="str">
        <f>IF(Y282="", "", IFERROR(VLOOKUP(Y282, colorList!A:B,2,FALSE),""))</f>
        <v>fehér</v>
      </c>
    </row>
    <row r="283" spans="1:28" ht="60" customHeight="1" x14ac:dyDescent="0.3">
      <c r="A283" s="6" t="s">
        <v>1710</v>
      </c>
      <c r="B283" s="58" t="s">
        <v>2904</v>
      </c>
      <c r="C283" s="59" t="str">
        <f t="shared" si="35"/>
        <v>Pro-Tech elülső lábvédő</v>
      </c>
      <c r="D283" s="6" t="s">
        <v>2618</v>
      </c>
      <c r="E283" s="60" t="str">
        <f t="shared" si="36"/>
        <v>PRO-TECH AIRFLOW FRONT BOOTS</v>
      </c>
      <c r="F283" s="57" t="s">
        <v>1852</v>
      </c>
      <c r="G283" s="61" t="str">
        <f t="shared" si="37"/>
        <v>Pro-Tech</v>
      </c>
      <c r="H283" s="57" t="s">
        <v>1860</v>
      </c>
      <c r="I283" s="62" t="str">
        <f t="shared" si="38"/>
        <v>Western felszerelés</v>
      </c>
      <c r="J283" s="19" t="s">
        <v>3008</v>
      </c>
      <c r="K283" s="51" t="str">
        <f t="shared" si="39"/>
        <v>Western lófelszerelés</v>
      </c>
      <c r="L283" s="19" t="s">
        <v>2531</v>
      </c>
      <c r="M283" s="51" t="str">
        <f t="shared" si="34"/>
        <v>Western lábvédő</v>
      </c>
      <c r="N283" s="39" t="s">
        <v>2598</v>
      </c>
      <c r="O283" s="53" t="str">
        <f t="shared" si="40"/>
        <v/>
      </c>
      <c r="P283" s="39"/>
      <c r="Q283" s="40"/>
      <c r="R283" s="67" t="s">
        <v>2754</v>
      </c>
      <c r="S283" s="57">
        <v>77.5</v>
      </c>
      <c r="T283" s="65" t="s">
        <v>1931</v>
      </c>
      <c r="U283" s="63"/>
      <c r="V283" s="41">
        <v>0</v>
      </c>
      <c r="W283" s="44" t="str">
        <f>IFERROR(
    IF(ISNUMBER(MATCH(TRIM(CLEAN(SUBSTITUTE(SUBSTITUTE(X283, CHAR(13), ""), CHAR(10), " "))), sizeList!A:A, 0)),
        INDEX(sizeList!B:B, MATCH(TRIM(CLEAN(SUBSTITUTE(SUBSTITUTE(X283, CHAR(13), ""), CHAR(10), " "))), sizeList!A:A, 0)),
        IF(ISNUMBER(MATCH(X283, sizeList!A:A, 0)),
            INDEX(sizeList!B:B, MATCH(X283, sizeList!A:A, 0)),
            IF(ISNUMBER(MATCH(TRIM(CLEAN(SUBSTITUTE(SUBSTITUTE(X283, CHAR(13), ""), CHAR(10), " "))), sizeList!B:B, 0)),
                INDEX(sizeList!B:B, MATCH(TRIM(CLEAN(SUBSTITUTE(SUBSTITUTE(X283, CHAR(13), ""), CHAR(10), " "))), sizeList!B:B, 0)),
                IF(ISNUMBER(MATCH(X283, sizeList!B:B, 0)),
                    INDEX(sizeList!B:B, MATCH(X283, sizeList!B:B, 0)),
                    "")
            )
        )
    ),
    ""
)</f>
        <v>M</v>
      </c>
      <c r="X283" s="6" t="s">
        <v>89</v>
      </c>
      <c r="Y283" s="19" t="s">
        <v>720</v>
      </c>
      <c r="Z283" s="44" t="str">
        <f t="shared" si="41"/>
        <v>WHITE</v>
      </c>
      <c r="AA283" s="44" t="str">
        <f>IFERROR(
    IF(ISNUMBER(MATCH(TRIM(CLEAN(SUBSTITUTE(SUBSTITUTE(Y283, CHAR(13), ""), CHAR(10), " "))), colorList!A:A, 0)),
        INDEX(colorList!B:B, MATCH(TRIM(CLEAN(SUBSTITUTE(SUBSTITUTE(Y283, CHAR(13), ""), CHAR(10), " "))), colorList!A:A, 0)),
        IF(ISNUMBER(MATCH(Y283, colorList!A:A, 0)),
            INDEX(colorList!B:B, MATCH(Y283, colorList!A:A, 0)),
            IF(ISNUMBER(MATCH(TRIM(CLEAN(SUBSTITUTE(SUBSTITUTE(Y283, CHAR(13), ""), CHAR(10), " "))), colorList!B:B, 0)),
                INDEX(colorList!B:B, MATCH(TRIM(CLEAN(SUBSTITUTE(SUBSTITUTE(Y283, CHAR(13), ""), CHAR(10), " "))), colorList!B:B, 0)),
                IF(ISNUMBER(MATCH(Y283, colorList!B:B, 0)),
                    INDEX(colorList!B:B, MATCH(Y283, colorList!B:B, 0)),
                    "")
            )
        )
    ),
    ""
)</f>
        <v>fehér</v>
      </c>
      <c r="AB283" s="56" t="str">
        <f>IF(Y283="", "", IFERROR(VLOOKUP(Y283, colorList!A:B,2,FALSE),""))</f>
        <v>fehér</v>
      </c>
    </row>
    <row r="284" spans="1:28" ht="60" customHeight="1" x14ac:dyDescent="0.3">
      <c r="A284" s="6" t="s">
        <v>1710</v>
      </c>
      <c r="B284" s="58" t="s">
        <v>2904</v>
      </c>
      <c r="C284" s="59" t="str">
        <f t="shared" si="35"/>
        <v>Pro-Tech elülső lábvédő</v>
      </c>
      <c r="D284" s="6" t="s">
        <v>2618</v>
      </c>
      <c r="E284" s="60" t="str">
        <f t="shared" si="36"/>
        <v>PRO-TECH AIRFLOW FRONT BOOTS</v>
      </c>
      <c r="F284" s="57" t="s">
        <v>1852</v>
      </c>
      <c r="G284" s="61" t="str">
        <f t="shared" si="37"/>
        <v>Pro-Tech</v>
      </c>
      <c r="H284" s="57" t="s">
        <v>1860</v>
      </c>
      <c r="I284" s="62" t="str">
        <f t="shared" si="38"/>
        <v>Western felszerelés</v>
      </c>
      <c r="J284" s="19" t="s">
        <v>3008</v>
      </c>
      <c r="K284" s="51" t="str">
        <f t="shared" si="39"/>
        <v>Western lófelszerelés</v>
      </c>
      <c r="L284" s="19" t="s">
        <v>2531</v>
      </c>
      <c r="M284" s="51" t="str">
        <f t="shared" si="34"/>
        <v>Western lábvédő</v>
      </c>
      <c r="N284" s="39" t="s">
        <v>2598</v>
      </c>
      <c r="O284" s="53" t="str">
        <f t="shared" si="40"/>
        <v/>
      </c>
      <c r="P284" s="39"/>
      <c r="Q284" s="40"/>
      <c r="R284" s="67" t="s">
        <v>2755</v>
      </c>
      <c r="S284" s="57">
        <v>77.5</v>
      </c>
      <c r="T284" s="65" t="s">
        <v>1931</v>
      </c>
      <c r="U284" s="63"/>
      <c r="V284" s="41">
        <v>0</v>
      </c>
      <c r="W284" s="44" t="str">
        <f>IFERROR(
    IF(ISNUMBER(MATCH(TRIM(CLEAN(SUBSTITUTE(SUBSTITUTE(X284, CHAR(13), ""), CHAR(10), " "))), sizeList!A:A, 0)),
        INDEX(sizeList!B:B, MATCH(TRIM(CLEAN(SUBSTITUTE(SUBSTITUTE(X284, CHAR(13), ""), CHAR(10), " "))), sizeList!A:A, 0)),
        IF(ISNUMBER(MATCH(X284, sizeList!A:A, 0)),
            INDEX(sizeList!B:B, MATCH(X284, sizeList!A:A, 0)),
            IF(ISNUMBER(MATCH(TRIM(CLEAN(SUBSTITUTE(SUBSTITUTE(X284, CHAR(13), ""), CHAR(10), " "))), sizeList!B:B, 0)),
                INDEX(sizeList!B:B, MATCH(TRIM(CLEAN(SUBSTITUTE(SUBSTITUTE(X284, CHAR(13), ""), CHAR(10), " "))), sizeList!B:B, 0)),
                IF(ISNUMBER(MATCH(X284, sizeList!B:B, 0)),
                    INDEX(sizeList!B:B, MATCH(X284, sizeList!B:B, 0)),
                    "")
            )
        )
    ),
    ""
)</f>
        <v>L</v>
      </c>
      <c r="X284" s="6" t="s">
        <v>90</v>
      </c>
      <c r="Y284" s="19" t="s">
        <v>720</v>
      </c>
      <c r="Z284" s="44" t="str">
        <f t="shared" si="41"/>
        <v>WHITE</v>
      </c>
      <c r="AA284" s="44" t="str">
        <f>IFERROR(
    IF(ISNUMBER(MATCH(TRIM(CLEAN(SUBSTITUTE(SUBSTITUTE(Y284, CHAR(13), ""), CHAR(10), " "))), colorList!A:A, 0)),
        INDEX(colorList!B:B, MATCH(TRIM(CLEAN(SUBSTITUTE(SUBSTITUTE(Y284, CHAR(13), ""), CHAR(10), " "))), colorList!A:A, 0)),
        IF(ISNUMBER(MATCH(Y284, colorList!A:A, 0)),
            INDEX(colorList!B:B, MATCH(Y284, colorList!A:A, 0)),
            IF(ISNUMBER(MATCH(TRIM(CLEAN(SUBSTITUTE(SUBSTITUTE(Y284, CHAR(13), ""), CHAR(10), " "))), colorList!B:B, 0)),
                INDEX(colorList!B:B, MATCH(TRIM(CLEAN(SUBSTITUTE(SUBSTITUTE(Y284, CHAR(13), ""), CHAR(10), " "))), colorList!B:B, 0)),
                IF(ISNUMBER(MATCH(Y284, colorList!B:B, 0)),
                    INDEX(colorList!B:B, MATCH(Y284, colorList!B:B, 0)),
                    "")
            )
        )
    ),
    ""
)</f>
        <v>fehér</v>
      </c>
      <c r="AB284" s="56" t="str">
        <f>IF(Y284="", "", IFERROR(VLOOKUP(Y284, colorList!A:B,2,FALSE),""))</f>
        <v>fehér</v>
      </c>
    </row>
    <row r="285" spans="1:28" ht="60" customHeight="1" x14ac:dyDescent="0.3">
      <c r="A285" s="6" t="s">
        <v>1710</v>
      </c>
      <c r="B285" s="58" t="s">
        <v>2903</v>
      </c>
      <c r="C285" s="59" t="str">
        <f t="shared" si="35"/>
        <v>Pro-Tech elülső lábvédő</v>
      </c>
      <c r="D285" s="6" t="s">
        <v>2618</v>
      </c>
      <c r="E285" s="60" t="str">
        <f t="shared" si="36"/>
        <v>PRO-TECH AIRFLOW FRONT BOOTS</v>
      </c>
      <c r="F285" s="57" t="s">
        <v>1852</v>
      </c>
      <c r="G285" s="61" t="str">
        <f t="shared" si="37"/>
        <v>Pro-Tech</v>
      </c>
      <c r="H285" s="57" t="s">
        <v>1860</v>
      </c>
      <c r="I285" s="62" t="str">
        <f t="shared" si="38"/>
        <v>Western felszerelés</v>
      </c>
      <c r="J285" s="19" t="s">
        <v>3008</v>
      </c>
      <c r="K285" s="51" t="str">
        <f t="shared" si="39"/>
        <v>Western lófelszerelés</v>
      </c>
      <c r="L285" s="19" t="s">
        <v>2531</v>
      </c>
      <c r="M285" s="51" t="str">
        <f t="shared" si="34"/>
        <v>Western lábvédő</v>
      </c>
      <c r="N285" s="39" t="s">
        <v>2598</v>
      </c>
      <c r="O285" s="53" t="str">
        <f t="shared" si="40"/>
        <v/>
      </c>
      <c r="P285" s="39"/>
      <c r="Q285" s="40"/>
      <c r="R285" s="67" t="s">
        <v>2750</v>
      </c>
      <c r="S285" s="57">
        <v>77.5</v>
      </c>
      <c r="T285" s="65" t="s">
        <v>1931</v>
      </c>
      <c r="U285" s="63"/>
      <c r="V285" s="41">
        <v>0</v>
      </c>
      <c r="W285" s="44" t="str">
        <f>IFERROR(
    IF(ISNUMBER(MATCH(TRIM(CLEAN(SUBSTITUTE(SUBSTITUTE(X285, CHAR(13), ""), CHAR(10), " "))), sizeList!A:A, 0)),
        INDEX(sizeList!B:B, MATCH(TRIM(CLEAN(SUBSTITUTE(SUBSTITUTE(X285, CHAR(13), ""), CHAR(10), " "))), sizeList!A:A, 0)),
        IF(ISNUMBER(MATCH(X285, sizeList!A:A, 0)),
            INDEX(sizeList!B:B, MATCH(X285, sizeList!A:A, 0)),
            IF(ISNUMBER(MATCH(TRIM(CLEAN(SUBSTITUTE(SUBSTITUTE(X285, CHAR(13), ""), CHAR(10), " "))), sizeList!B:B, 0)),
                INDEX(sizeList!B:B, MATCH(TRIM(CLEAN(SUBSTITUTE(SUBSTITUTE(X285, CHAR(13), ""), CHAR(10), " "))), sizeList!B:B, 0)),
                IF(ISNUMBER(MATCH(X285, sizeList!B:B, 0)),
                    INDEX(sizeList!B:B, MATCH(X285, sizeList!B:B, 0)),
                    "")
            )
        )
    ),
    ""
)</f>
        <v>S</v>
      </c>
      <c r="X285" s="6" t="s">
        <v>88</v>
      </c>
      <c r="Y285" s="77" t="s">
        <v>717</v>
      </c>
      <c r="Z285" s="44" t="str">
        <f t="shared" si="41"/>
        <v>TURQUOISE</v>
      </c>
      <c r="AA285" s="44" t="str">
        <f>IFERROR(
    IF(ISNUMBER(MATCH(TRIM(CLEAN(SUBSTITUTE(SUBSTITUTE(Y285, CHAR(13), ""), CHAR(10), " "))), colorList!A:A, 0)),
        INDEX(colorList!B:B, MATCH(TRIM(CLEAN(SUBSTITUTE(SUBSTITUTE(Y285, CHAR(13), ""), CHAR(10), " "))), colorList!A:A, 0)),
        IF(ISNUMBER(MATCH(Y285, colorList!A:A, 0)),
            INDEX(colorList!B:B, MATCH(Y285, colorList!A:A, 0)),
            IF(ISNUMBER(MATCH(TRIM(CLEAN(SUBSTITUTE(SUBSTITUTE(Y285, CHAR(13), ""), CHAR(10), " "))), colorList!B:B, 0)),
                INDEX(colorList!B:B, MATCH(TRIM(CLEAN(SUBSTITUTE(SUBSTITUTE(Y285, CHAR(13), ""), CHAR(10), " "))), colorList!B:B, 0)),
                IF(ISNUMBER(MATCH(Y285, colorList!B:B, 0)),
                    INDEX(colorList!B:B, MATCH(Y285, colorList!B:B, 0)),
                    "")
            )
        )
    ),
    ""
)</f>
        <v>türkiz</v>
      </c>
      <c r="AB285" s="56" t="str">
        <f>IF(Y285="", "", IFERROR(VLOOKUP(Y285, colorList!A:B,2,FALSE),""))</f>
        <v>türkiz</v>
      </c>
    </row>
    <row r="286" spans="1:28" ht="60" customHeight="1" x14ac:dyDescent="0.3">
      <c r="A286" s="6" t="s">
        <v>1710</v>
      </c>
      <c r="B286" s="58" t="s">
        <v>2903</v>
      </c>
      <c r="C286" s="59" t="str">
        <f t="shared" si="35"/>
        <v>Pro-Tech elülső lábvédő</v>
      </c>
      <c r="D286" s="6" t="s">
        <v>2618</v>
      </c>
      <c r="E286" s="60" t="str">
        <f t="shared" si="36"/>
        <v>PRO-TECH AIRFLOW FRONT BOOTS</v>
      </c>
      <c r="F286" s="57" t="s">
        <v>1852</v>
      </c>
      <c r="G286" s="61" t="str">
        <f t="shared" si="37"/>
        <v>Pro-Tech</v>
      </c>
      <c r="H286" s="57" t="s">
        <v>1860</v>
      </c>
      <c r="I286" s="62" t="str">
        <f t="shared" si="38"/>
        <v>Western felszerelés</v>
      </c>
      <c r="J286" s="19" t="s">
        <v>3008</v>
      </c>
      <c r="K286" s="51" t="str">
        <f t="shared" si="39"/>
        <v>Western lófelszerelés</v>
      </c>
      <c r="L286" s="19" t="s">
        <v>2531</v>
      </c>
      <c r="M286" s="51" t="str">
        <f t="shared" si="34"/>
        <v>Western lábvédő</v>
      </c>
      <c r="N286" s="39" t="s">
        <v>2598</v>
      </c>
      <c r="O286" s="53" t="str">
        <f t="shared" si="40"/>
        <v/>
      </c>
      <c r="P286" s="39"/>
      <c r="Q286" s="40"/>
      <c r="R286" s="67" t="s">
        <v>2751</v>
      </c>
      <c r="S286" s="57">
        <v>77.5</v>
      </c>
      <c r="T286" s="65" t="s">
        <v>1931</v>
      </c>
      <c r="U286" s="63"/>
      <c r="V286" s="41">
        <v>0</v>
      </c>
      <c r="W286" s="44" t="str">
        <f>IFERROR(
    IF(ISNUMBER(MATCH(TRIM(CLEAN(SUBSTITUTE(SUBSTITUTE(X286, CHAR(13), ""), CHAR(10), " "))), sizeList!A:A, 0)),
        INDEX(sizeList!B:B, MATCH(TRIM(CLEAN(SUBSTITUTE(SUBSTITUTE(X286, CHAR(13), ""), CHAR(10), " "))), sizeList!A:A, 0)),
        IF(ISNUMBER(MATCH(X286, sizeList!A:A, 0)),
            INDEX(sizeList!B:B, MATCH(X286, sizeList!A:A, 0)),
            IF(ISNUMBER(MATCH(TRIM(CLEAN(SUBSTITUTE(SUBSTITUTE(X286, CHAR(13), ""), CHAR(10), " "))), sizeList!B:B, 0)),
                INDEX(sizeList!B:B, MATCH(TRIM(CLEAN(SUBSTITUTE(SUBSTITUTE(X286, CHAR(13), ""), CHAR(10), " "))), sizeList!B:B, 0)),
                IF(ISNUMBER(MATCH(X286, sizeList!B:B, 0)),
                    INDEX(sizeList!B:B, MATCH(X286, sizeList!B:B, 0)),
                    "")
            )
        )
    ),
    ""
)</f>
        <v>M</v>
      </c>
      <c r="X286" s="6" t="s">
        <v>89</v>
      </c>
      <c r="Y286" s="77" t="s">
        <v>717</v>
      </c>
      <c r="Z286" s="44" t="str">
        <f t="shared" si="41"/>
        <v>TURQUOISE</v>
      </c>
      <c r="AA286" s="44" t="str">
        <f>IFERROR(
    IF(ISNUMBER(MATCH(TRIM(CLEAN(SUBSTITUTE(SUBSTITUTE(Y286, CHAR(13), ""), CHAR(10), " "))), colorList!A:A, 0)),
        INDEX(colorList!B:B, MATCH(TRIM(CLEAN(SUBSTITUTE(SUBSTITUTE(Y286, CHAR(13), ""), CHAR(10), " "))), colorList!A:A, 0)),
        IF(ISNUMBER(MATCH(Y286, colorList!A:A, 0)),
            INDEX(colorList!B:B, MATCH(Y286, colorList!A:A, 0)),
            IF(ISNUMBER(MATCH(TRIM(CLEAN(SUBSTITUTE(SUBSTITUTE(Y286, CHAR(13), ""), CHAR(10), " "))), colorList!B:B, 0)),
                INDEX(colorList!B:B, MATCH(TRIM(CLEAN(SUBSTITUTE(SUBSTITUTE(Y286, CHAR(13), ""), CHAR(10), " "))), colorList!B:B, 0)),
                IF(ISNUMBER(MATCH(Y286, colorList!B:B, 0)),
                    INDEX(colorList!B:B, MATCH(Y286, colorList!B:B, 0)),
                    "")
            )
        )
    ),
    ""
)</f>
        <v>türkiz</v>
      </c>
      <c r="AB286" s="56" t="str">
        <f>IF(Y286="", "", IFERROR(VLOOKUP(Y286, colorList!A:B,2,FALSE),""))</f>
        <v>türkiz</v>
      </c>
    </row>
    <row r="287" spans="1:28" ht="60" customHeight="1" x14ac:dyDescent="0.3">
      <c r="A287" s="6" t="s">
        <v>1710</v>
      </c>
      <c r="B287" s="58" t="s">
        <v>2903</v>
      </c>
      <c r="C287" s="59" t="str">
        <f t="shared" si="35"/>
        <v>Pro-Tech elülső lábvédő</v>
      </c>
      <c r="D287" s="6" t="s">
        <v>2618</v>
      </c>
      <c r="E287" s="60" t="str">
        <f t="shared" si="36"/>
        <v>PRO-TECH AIRFLOW FRONT BOOTS</v>
      </c>
      <c r="F287" s="57" t="s">
        <v>1852</v>
      </c>
      <c r="G287" s="61" t="str">
        <f t="shared" si="37"/>
        <v>Pro-Tech</v>
      </c>
      <c r="H287" s="57" t="s">
        <v>1860</v>
      </c>
      <c r="I287" s="62" t="str">
        <f t="shared" si="38"/>
        <v>Western felszerelés</v>
      </c>
      <c r="J287" s="19" t="s">
        <v>3008</v>
      </c>
      <c r="K287" s="51" t="str">
        <f t="shared" si="39"/>
        <v>Western lófelszerelés</v>
      </c>
      <c r="L287" s="19" t="s">
        <v>2531</v>
      </c>
      <c r="M287" s="51" t="str">
        <f t="shared" si="34"/>
        <v>Western lábvédő</v>
      </c>
      <c r="N287" s="39" t="s">
        <v>2598</v>
      </c>
      <c r="O287" s="53" t="str">
        <f t="shared" si="40"/>
        <v/>
      </c>
      <c r="P287" s="39"/>
      <c r="Q287" s="40"/>
      <c r="R287" s="67" t="s">
        <v>2752</v>
      </c>
      <c r="S287" s="57">
        <v>77.5</v>
      </c>
      <c r="T287" s="65" t="s">
        <v>1931</v>
      </c>
      <c r="U287" s="63"/>
      <c r="V287" s="41">
        <v>0</v>
      </c>
      <c r="W287" s="44" t="str">
        <f>IFERROR(
    IF(ISNUMBER(MATCH(TRIM(CLEAN(SUBSTITUTE(SUBSTITUTE(X287, CHAR(13), ""), CHAR(10), " "))), sizeList!A:A, 0)),
        INDEX(sizeList!B:B, MATCH(TRIM(CLEAN(SUBSTITUTE(SUBSTITUTE(X287, CHAR(13), ""), CHAR(10), " "))), sizeList!A:A, 0)),
        IF(ISNUMBER(MATCH(X287, sizeList!A:A, 0)),
            INDEX(sizeList!B:B, MATCH(X287, sizeList!A:A, 0)),
            IF(ISNUMBER(MATCH(TRIM(CLEAN(SUBSTITUTE(SUBSTITUTE(X287, CHAR(13), ""), CHAR(10), " "))), sizeList!B:B, 0)),
                INDEX(sizeList!B:B, MATCH(TRIM(CLEAN(SUBSTITUTE(SUBSTITUTE(X287, CHAR(13), ""), CHAR(10), " "))), sizeList!B:B, 0)),
                IF(ISNUMBER(MATCH(X287, sizeList!B:B, 0)),
                    INDEX(sizeList!B:B, MATCH(X287, sizeList!B:B, 0)),
                    "")
            )
        )
    ),
    ""
)</f>
        <v>L</v>
      </c>
      <c r="X287" s="6" t="s">
        <v>90</v>
      </c>
      <c r="Y287" s="77" t="s">
        <v>717</v>
      </c>
      <c r="Z287" s="44" t="str">
        <f t="shared" si="41"/>
        <v>TURQUOISE</v>
      </c>
      <c r="AA287" s="44" t="str">
        <f>IFERROR(
    IF(ISNUMBER(MATCH(TRIM(CLEAN(SUBSTITUTE(SUBSTITUTE(Y287, CHAR(13), ""), CHAR(10), " "))), colorList!A:A, 0)),
        INDEX(colorList!B:B, MATCH(TRIM(CLEAN(SUBSTITUTE(SUBSTITUTE(Y287, CHAR(13), ""), CHAR(10), " "))), colorList!A:A, 0)),
        IF(ISNUMBER(MATCH(Y287, colorList!A:A, 0)),
            INDEX(colorList!B:B, MATCH(Y287, colorList!A:A, 0)),
            IF(ISNUMBER(MATCH(TRIM(CLEAN(SUBSTITUTE(SUBSTITUTE(Y287, CHAR(13), ""), CHAR(10), " "))), colorList!B:B, 0)),
                INDEX(colorList!B:B, MATCH(TRIM(CLEAN(SUBSTITUTE(SUBSTITUTE(Y287, CHAR(13), ""), CHAR(10), " "))), colorList!B:B, 0)),
                IF(ISNUMBER(MATCH(Y287, colorList!B:B, 0)),
                    INDEX(colorList!B:B, MATCH(Y287, colorList!B:B, 0)),
                    "")
            )
        )
    ),
    ""
)</f>
        <v>türkiz</v>
      </c>
      <c r="AB287" s="56" t="str">
        <f>IF(Y287="", "", IFERROR(VLOOKUP(Y287, colorList!A:B,2,FALSE),""))</f>
        <v>türkiz</v>
      </c>
    </row>
    <row r="288" spans="1:28" ht="60" customHeight="1" x14ac:dyDescent="0.3">
      <c r="A288" s="6" t="s">
        <v>1710</v>
      </c>
      <c r="B288" s="58" t="s">
        <v>2902</v>
      </c>
      <c r="C288" s="59" t="str">
        <f t="shared" si="35"/>
        <v>Pro-Tech elülső lábvédő</v>
      </c>
      <c r="D288" s="6" t="s">
        <v>2618</v>
      </c>
      <c r="E288" s="60" t="str">
        <f t="shared" si="36"/>
        <v>PRO-TECH AIRFLOW FRONT BOOTS</v>
      </c>
      <c r="F288" s="57" t="s">
        <v>1852</v>
      </c>
      <c r="G288" s="61" t="str">
        <f t="shared" si="37"/>
        <v>Pro-Tech</v>
      </c>
      <c r="H288" s="57" t="s">
        <v>1860</v>
      </c>
      <c r="I288" s="62" t="str">
        <f t="shared" si="38"/>
        <v>Western felszerelés</v>
      </c>
      <c r="J288" s="19" t="s">
        <v>3008</v>
      </c>
      <c r="K288" s="51" t="str">
        <f t="shared" si="39"/>
        <v>Western lófelszerelés</v>
      </c>
      <c r="L288" s="19" t="s">
        <v>2531</v>
      </c>
      <c r="M288" s="51" t="str">
        <f t="shared" si="34"/>
        <v>Western lábvédő</v>
      </c>
      <c r="N288" s="39" t="s">
        <v>2598</v>
      </c>
      <c r="O288" s="53" t="str">
        <f t="shared" si="40"/>
        <v/>
      </c>
      <c r="P288" s="39"/>
      <c r="Q288" s="40"/>
      <c r="R288" s="67" t="s">
        <v>2747</v>
      </c>
      <c r="S288" s="57">
        <v>77.5</v>
      </c>
      <c r="T288" s="65" t="s">
        <v>1931</v>
      </c>
      <c r="U288" s="63"/>
      <c r="V288" s="41">
        <v>0</v>
      </c>
      <c r="W288" s="44" t="str">
        <f>IFERROR(
    IF(ISNUMBER(MATCH(TRIM(CLEAN(SUBSTITUTE(SUBSTITUTE(X288, CHAR(13), ""), CHAR(10), " "))), sizeList!A:A, 0)),
        INDEX(sizeList!B:B, MATCH(TRIM(CLEAN(SUBSTITUTE(SUBSTITUTE(X288, CHAR(13), ""), CHAR(10), " "))), sizeList!A:A, 0)),
        IF(ISNUMBER(MATCH(X288, sizeList!A:A, 0)),
            INDEX(sizeList!B:B, MATCH(X288, sizeList!A:A, 0)),
            IF(ISNUMBER(MATCH(TRIM(CLEAN(SUBSTITUTE(SUBSTITUTE(X288, CHAR(13), ""), CHAR(10), " "))), sizeList!B:B, 0)),
                INDEX(sizeList!B:B, MATCH(TRIM(CLEAN(SUBSTITUTE(SUBSTITUTE(X288, CHAR(13), ""), CHAR(10), " "))), sizeList!B:B, 0)),
                IF(ISNUMBER(MATCH(X288, sizeList!B:B, 0)),
                    INDEX(sizeList!B:B, MATCH(X288, sizeList!B:B, 0)),
                    "")
            )
        )
    ),
    ""
)</f>
        <v>S</v>
      </c>
      <c r="X288" s="6" t="s">
        <v>88</v>
      </c>
      <c r="Y288" s="69" t="s">
        <v>634</v>
      </c>
      <c r="Z288" s="44" t="str">
        <f t="shared" si="41"/>
        <v>DARK BROWN</v>
      </c>
      <c r="AA288" s="44" t="str">
        <f>IFERROR(
    IF(ISNUMBER(MATCH(TRIM(CLEAN(SUBSTITUTE(SUBSTITUTE(Y288, CHAR(13), ""), CHAR(10), " "))), colorList!A:A, 0)),
        INDEX(colorList!B:B, MATCH(TRIM(CLEAN(SUBSTITUTE(SUBSTITUTE(Y288, CHAR(13), ""), CHAR(10), " "))), colorList!A:A, 0)),
        IF(ISNUMBER(MATCH(Y288, colorList!A:A, 0)),
            INDEX(colorList!B:B, MATCH(Y288, colorList!A:A, 0)),
            IF(ISNUMBER(MATCH(TRIM(CLEAN(SUBSTITUTE(SUBSTITUTE(Y288, CHAR(13), ""), CHAR(10), " "))), colorList!B:B, 0)),
                INDEX(colorList!B:B, MATCH(TRIM(CLEAN(SUBSTITUTE(SUBSTITUTE(Y288, CHAR(13), ""), CHAR(10), " "))), colorList!B:B, 0)),
                IF(ISNUMBER(MATCH(Y288, colorList!B:B, 0)),
                    INDEX(colorList!B:B, MATCH(Y288, colorList!B:B, 0)),
                    "")
            )
        )
    ),
    ""
)</f>
        <v>sötétbarna</v>
      </c>
      <c r="AB288" s="56" t="str">
        <f>IF(Y288="", "", IFERROR(VLOOKUP(Y288, colorList!A:B,2,FALSE),""))</f>
        <v>sötétbarna</v>
      </c>
    </row>
    <row r="289" spans="1:28" ht="60" customHeight="1" x14ac:dyDescent="0.3">
      <c r="A289" s="6" t="s">
        <v>1710</v>
      </c>
      <c r="B289" s="58" t="s">
        <v>2902</v>
      </c>
      <c r="C289" s="59" t="str">
        <f t="shared" si="35"/>
        <v>Pro-Tech elülső lábvédő</v>
      </c>
      <c r="D289" s="6" t="s">
        <v>2618</v>
      </c>
      <c r="E289" s="60" t="str">
        <f t="shared" si="36"/>
        <v>PRO-TECH AIRFLOW FRONT BOOTS</v>
      </c>
      <c r="F289" s="57" t="s">
        <v>1852</v>
      </c>
      <c r="G289" s="61" t="str">
        <f t="shared" si="37"/>
        <v>Pro-Tech</v>
      </c>
      <c r="H289" s="57" t="s">
        <v>1860</v>
      </c>
      <c r="I289" s="62" t="str">
        <f t="shared" si="38"/>
        <v>Western felszerelés</v>
      </c>
      <c r="J289" s="19" t="s">
        <v>3008</v>
      </c>
      <c r="K289" s="51" t="str">
        <f t="shared" si="39"/>
        <v>Western lófelszerelés</v>
      </c>
      <c r="L289" s="19" t="s">
        <v>2531</v>
      </c>
      <c r="M289" s="51" t="str">
        <f t="shared" si="34"/>
        <v>Western lábvédő</v>
      </c>
      <c r="N289" s="39" t="s">
        <v>2598</v>
      </c>
      <c r="O289" s="53" t="str">
        <f t="shared" si="40"/>
        <v/>
      </c>
      <c r="P289" s="39"/>
      <c r="Q289" s="40"/>
      <c r="R289" s="67" t="s">
        <v>2748</v>
      </c>
      <c r="S289" s="57">
        <v>77.5</v>
      </c>
      <c r="T289" s="65" t="s">
        <v>1931</v>
      </c>
      <c r="U289" s="63"/>
      <c r="V289" s="41">
        <v>0</v>
      </c>
      <c r="W289" s="44" t="str">
        <f>IFERROR(
    IF(ISNUMBER(MATCH(TRIM(CLEAN(SUBSTITUTE(SUBSTITUTE(X289, CHAR(13), ""), CHAR(10), " "))), sizeList!A:A, 0)),
        INDEX(sizeList!B:B, MATCH(TRIM(CLEAN(SUBSTITUTE(SUBSTITUTE(X289, CHAR(13), ""), CHAR(10), " "))), sizeList!A:A, 0)),
        IF(ISNUMBER(MATCH(X289, sizeList!A:A, 0)),
            INDEX(sizeList!B:B, MATCH(X289, sizeList!A:A, 0)),
            IF(ISNUMBER(MATCH(TRIM(CLEAN(SUBSTITUTE(SUBSTITUTE(X289, CHAR(13), ""), CHAR(10), " "))), sizeList!B:B, 0)),
                INDEX(sizeList!B:B, MATCH(TRIM(CLEAN(SUBSTITUTE(SUBSTITUTE(X289, CHAR(13), ""), CHAR(10), " "))), sizeList!B:B, 0)),
                IF(ISNUMBER(MATCH(X289, sizeList!B:B, 0)),
                    INDEX(sizeList!B:B, MATCH(X289, sizeList!B:B, 0)),
                    "")
            )
        )
    ),
    ""
)</f>
        <v>M</v>
      </c>
      <c r="X289" s="6" t="s">
        <v>89</v>
      </c>
      <c r="Y289" s="69" t="s">
        <v>634</v>
      </c>
      <c r="Z289" s="44" t="str">
        <f t="shared" si="41"/>
        <v>DARK BROWN</v>
      </c>
      <c r="AA289" s="44" t="str">
        <f>IFERROR(
    IF(ISNUMBER(MATCH(TRIM(CLEAN(SUBSTITUTE(SUBSTITUTE(Y289, CHAR(13), ""), CHAR(10), " "))), colorList!A:A, 0)),
        INDEX(colorList!B:B, MATCH(TRIM(CLEAN(SUBSTITUTE(SUBSTITUTE(Y289, CHAR(13), ""), CHAR(10), " "))), colorList!A:A, 0)),
        IF(ISNUMBER(MATCH(Y289, colorList!A:A, 0)),
            INDEX(colorList!B:B, MATCH(Y289, colorList!A:A, 0)),
            IF(ISNUMBER(MATCH(TRIM(CLEAN(SUBSTITUTE(SUBSTITUTE(Y289, CHAR(13), ""), CHAR(10), " "))), colorList!B:B, 0)),
                INDEX(colorList!B:B, MATCH(TRIM(CLEAN(SUBSTITUTE(SUBSTITUTE(Y289, CHAR(13), ""), CHAR(10), " "))), colorList!B:B, 0)),
                IF(ISNUMBER(MATCH(Y289, colorList!B:B, 0)),
                    INDEX(colorList!B:B, MATCH(Y289, colorList!B:B, 0)),
                    "")
            )
        )
    ),
    ""
)</f>
        <v>sötétbarna</v>
      </c>
      <c r="AB289" s="56" t="str">
        <f>IF(Y289="", "", IFERROR(VLOOKUP(Y289, colorList!A:B,2,FALSE),""))</f>
        <v>sötétbarna</v>
      </c>
    </row>
    <row r="290" spans="1:28" ht="60" customHeight="1" x14ac:dyDescent="0.3">
      <c r="A290" s="6" t="s">
        <v>1710</v>
      </c>
      <c r="B290" s="58" t="s">
        <v>2902</v>
      </c>
      <c r="C290" s="59" t="str">
        <f t="shared" si="35"/>
        <v>Pro-Tech elülső lábvédő</v>
      </c>
      <c r="D290" s="6" t="s">
        <v>2618</v>
      </c>
      <c r="E290" s="60" t="str">
        <f t="shared" si="36"/>
        <v>PRO-TECH AIRFLOW FRONT BOOTS</v>
      </c>
      <c r="F290" s="57" t="s">
        <v>1852</v>
      </c>
      <c r="G290" s="61" t="str">
        <f t="shared" si="37"/>
        <v>Pro-Tech</v>
      </c>
      <c r="H290" s="57" t="s">
        <v>1860</v>
      </c>
      <c r="I290" s="62" t="str">
        <f t="shared" si="38"/>
        <v>Western felszerelés</v>
      </c>
      <c r="J290" s="19" t="s">
        <v>3008</v>
      </c>
      <c r="K290" s="51" t="str">
        <f t="shared" si="39"/>
        <v>Western lófelszerelés</v>
      </c>
      <c r="L290" s="19" t="s">
        <v>2531</v>
      </c>
      <c r="M290" s="51" t="str">
        <f t="shared" si="34"/>
        <v>Western lábvédő</v>
      </c>
      <c r="N290" s="86" t="s">
        <v>2598</v>
      </c>
      <c r="O290" s="53" t="str">
        <f t="shared" si="40"/>
        <v/>
      </c>
      <c r="P290" s="39"/>
      <c r="Q290" s="40"/>
      <c r="R290" s="67" t="s">
        <v>2749</v>
      </c>
      <c r="S290" s="57">
        <v>77.5</v>
      </c>
      <c r="T290" s="65" t="s">
        <v>1931</v>
      </c>
      <c r="U290" s="63"/>
      <c r="V290" s="41">
        <v>0</v>
      </c>
      <c r="W290" s="44" t="str">
        <f>IFERROR(
    IF(ISNUMBER(MATCH(TRIM(CLEAN(SUBSTITUTE(SUBSTITUTE(X290, CHAR(13), ""), CHAR(10), " "))), sizeList!A:A, 0)),
        INDEX(sizeList!B:B, MATCH(TRIM(CLEAN(SUBSTITUTE(SUBSTITUTE(X290, CHAR(13), ""), CHAR(10), " "))), sizeList!A:A, 0)),
        IF(ISNUMBER(MATCH(X290, sizeList!A:A, 0)),
            INDEX(sizeList!B:B, MATCH(X290, sizeList!A:A, 0)),
            IF(ISNUMBER(MATCH(TRIM(CLEAN(SUBSTITUTE(SUBSTITUTE(X290, CHAR(13), ""), CHAR(10), " "))), sizeList!B:B, 0)),
                INDEX(sizeList!B:B, MATCH(TRIM(CLEAN(SUBSTITUTE(SUBSTITUTE(X290, CHAR(13), ""), CHAR(10), " "))), sizeList!B:B, 0)),
                IF(ISNUMBER(MATCH(X290, sizeList!B:B, 0)),
                    INDEX(sizeList!B:B, MATCH(X290, sizeList!B:B, 0)),
                    "")
            )
        )
    ),
    ""
)</f>
        <v>L</v>
      </c>
      <c r="X290" s="6" t="s">
        <v>90</v>
      </c>
      <c r="Y290" s="69" t="s">
        <v>634</v>
      </c>
      <c r="Z290" s="44" t="str">
        <f t="shared" si="41"/>
        <v>DARK BROWN</v>
      </c>
      <c r="AA290" s="44" t="str">
        <f>IFERROR(
    IF(ISNUMBER(MATCH(TRIM(CLEAN(SUBSTITUTE(SUBSTITUTE(Y290, CHAR(13), ""), CHAR(10), " "))), colorList!A:A, 0)),
        INDEX(colorList!B:B, MATCH(TRIM(CLEAN(SUBSTITUTE(SUBSTITUTE(Y290, CHAR(13), ""), CHAR(10), " "))), colorList!A:A, 0)),
        IF(ISNUMBER(MATCH(Y290, colorList!A:A, 0)),
            INDEX(colorList!B:B, MATCH(Y290, colorList!A:A, 0)),
            IF(ISNUMBER(MATCH(TRIM(CLEAN(SUBSTITUTE(SUBSTITUTE(Y290, CHAR(13), ""), CHAR(10), " "))), colorList!B:B, 0)),
                INDEX(colorList!B:B, MATCH(TRIM(CLEAN(SUBSTITUTE(SUBSTITUTE(Y290, CHAR(13), ""), CHAR(10), " "))), colorList!B:B, 0)),
                IF(ISNUMBER(MATCH(Y290, colorList!B:B, 0)),
                    INDEX(colorList!B:B, MATCH(Y290, colorList!B:B, 0)),
                    "")
            )
        )
    ),
    ""
)</f>
        <v>sötétbarna</v>
      </c>
      <c r="AB290" s="56" t="str">
        <f>IF(Y290="", "", IFERROR(VLOOKUP(Y290, colorList!A:B,2,FALSE),""))</f>
        <v>sötétbarna</v>
      </c>
    </row>
    <row r="291" spans="1:28" ht="60" customHeight="1" x14ac:dyDescent="0.3">
      <c r="A291" s="6" t="s">
        <v>1710</v>
      </c>
      <c r="B291" s="58" t="s">
        <v>2901</v>
      </c>
      <c r="C291" s="59" t="str">
        <f t="shared" si="35"/>
        <v>Pro-Tech elülső lábvédő</v>
      </c>
      <c r="D291" s="6" t="s">
        <v>2618</v>
      </c>
      <c r="E291" s="60" t="str">
        <f t="shared" si="36"/>
        <v>PRO-TECH AIRFLOW FRONT BOOTS</v>
      </c>
      <c r="F291" s="57" t="s">
        <v>1852</v>
      </c>
      <c r="G291" s="61" t="str">
        <f t="shared" si="37"/>
        <v>Pro-Tech</v>
      </c>
      <c r="H291" s="57" t="s">
        <v>1860</v>
      </c>
      <c r="I291" s="62" t="str">
        <f t="shared" si="38"/>
        <v>Western felszerelés</v>
      </c>
      <c r="J291" s="19" t="s">
        <v>3008</v>
      </c>
      <c r="K291" s="51" t="str">
        <f t="shared" si="39"/>
        <v>Western lófelszerelés</v>
      </c>
      <c r="L291" s="19" t="s">
        <v>2531</v>
      </c>
      <c r="M291" s="51" t="str">
        <f t="shared" si="34"/>
        <v>Western lábvédő</v>
      </c>
      <c r="N291" s="86" t="s">
        <v>2598</v>
      </c>
      <c r="O291" s="53" t="str">
        <f t="shared" si="40"/>
        <v/>
      </c>
      <c r="P291" s="39"/>
      <c r="Q291" s="40"/>
      <c r="R291" s="67" t="s">
        <v>2744</v>
      </c>
      <c r="S291" s="57">
        <v>77.5</v>
      </c>
      <c r="T291" s="65" t="s">
        <v>1931</v>
      </c>
      <c r="U291" s="63"/>
      <c r="V291" s="41">
        <v>0</v>
      </c>
      <c r="W291" s="44" t="str">
        <f>IFERROR(
    IF(ISNUMBER(MATCH(TRIM(CLEAN(SUBSTITUTE(SUBSTITUTE(X291, CHAR(13), ""), CHAR(10), " "))), sizeList!A:A, 0)),
        INDEX(sizeList!B:B, MATCH(TRIM(CLEAN(SUBSTITUTE(SUBSTITUTE(X291, CHAR(13), ""), CHAR(10), " "))), sizeList!A:A, 0)),
        IF(ISNUMBER(MATCH(X291, sizeList!A:A, 0)),
            INDEX(sizeList!B:B, MATCH(X291, sizeList!A:A, 0)),
            IF(ISNUMBER(MATCH(TRIM(CLEAN(SUBSTITUTE(SUBSTITUTE(X291, CHAR(13), ""), CHAR(10), " "))), sizeList!B:B, 0)),
                INDEX(sizeList!B:B, MATCH(TRIM(CLEAN(SUBSTITUTE(SUBSTITUTE(X291, CHAR(13), ""), CHAR(10), " "))), sizeList!B:B, 0)),
                IF(ISNUMBER(MATCH(X291, sizeList!B:B, 0)),
                    INDEX(sizeList!B:B, MATCH(X291, sizeList!B:B, 0)),
                    "")
            )
        )
    ),
    ""
)</f>
        <v>S</v>
      </c>
      <c r="X291" s="6" t="s">
        <v>88</v>
      </c>
      <c r="Y291" s="77" t="s">
        <v>691</v>
      </c>
      <c r="Z291" s="44" t="str">
        <f t="shared" si="41"/>
        <v>ROYAL BLUE</v>
      </c>
      <c r="AA291" s="44" t="str">
        <f>IFERROR(
    IF(ISNUMBER(MATCH(TRIM(CLEAN(SUBSTITUTE(SUBSTITUTE(Y291, CHAR(13), ""), CHAR(10), " "))), colorList!A:A, 0)),
        INDEX(colorList!B:B, MATCH(TRIM(CLEAN(SUBSTITUTE(SUBSTITUTE(Y291, CHAR(13), ""), CHAR(10), " "))), colorList!A:A, 0)),
        IF(ISNUMBER(MATCH(Y291, colorList!A:A, 0)),
            INDEX(colorList!B:B, MATCH(Y291, colorList!A:A, 0)),
            IF(ISNUMBER(MATCH(TRIM(CLEAN(SUBSTITUTE(SUBSTITUTE(Y291, CHAR(13), ""), CHAR(10), " "))), colorList!B:B, 0)),
                INDEX(colorList!B:B, MATCH(TRIM(CLEAN(SUBSTITUTE(SUBSTITUTE(Y291, CHAR(13), ""), CHAR(10), " "))), colorList!B:B, 0)),
                IF(ISNUMBER(MATCH(Y291, colorList!B:B, 0)),
                    INDEX(colorList!B:B, MATCH(Y291, colorList!B:B, 0)),
                    "")
            )
        )
    ),
    ""
)</f>
        <v>királykék</v>
      </c>
      <c r="AB291" s="56" t="str">
        <f>IF(Y291="", "", IFERROR(VLOOKUP(Y291, colorList!A:B,2,FALSE),""))</f>
        <v>királykék</v>
      </c>
    </row>
    <row r="292" spans="1:28" ht="60" customHeight="1" x14ac:dyDescent="0.3">
      <c r="A292" s="6" t="s">
        <v>1710</v>
      </c>
      <c r="B292" s="58" t="s">
        <v>2901</v>
      </c>
      <c r="C292" s="59" t="str">
        <f t="shared" si="35"/>
        <v>Pro-Tech elülső lábvédő</v>
      </c>
      <c r="D292" s="6" t="s">
        <v>2618</v>
      </c>
      <c r="E292" s="60" t="str">
        <f t="shared" si="36"/>
        <v>PRO-TECH AIRFLOW FRONT BOOTS</v>
      </c>
      <c r="F292" s="57" t="s">
        <v>1852</v>
      </c>
      <c r="G292" s="61" t="str">
        <f t="shared" si="37"/>
        <v>Pro-Tech</v>
      </c>
      <c r="H292" s="57" t="s">
        <v>1860</v>
      </c>
      <c r="I292" s="62" t="str">
        <f t="shared" si="38"/>
        <v>Western felszerelés</v>
      </c>
      <c r="J292" s="19" t="s">
        <v>3008</v>
      </c>
      <c r="K292" s="51" t="str">
        <f t="shared" si="39"/>
        <v>Western lófelszerelés</v>
      </c>
      <c r="L292" s="19" t="s">
        <v>2531</v>
      </c>
      <c r="M292" s="51" t="str">
        <f t="shared" si="34"/>
        <v>Western lábvédő</v>
      </c>
      <c r="N292" s="86" t="s">
        <v>2598</v>
      </c>
      <c r="O292" s="53" t="str">
        <f t="shared" si="40"/>
        <v/>
      </c>
      <c r="P292" s="39"/>
      <c r="Q292" s="40"/>
      <c r="R292" s="67" t="s">
        <v>2745</v>
      </c>
      <c r="S292" s="57">
        <v>77.5</v>
      </c>
      <c r="T292" s="65" t="s">
        <v>1931</v>
      </c>
      <c r="U292" s="63"/>
      <c r="V292" s="41">
        <v>0</v>
      </c>
      <c r="W292" s="44" t="str">
        <f>IFERROR(
    IF(ISNUMBER(MATCH(TRIM(CLEAN(SUBSTITUTE(SUBSTITUTE(X292, CHAR(13), ""), CHAR(10), " "))), sizeList!A:A, 0)),
        INDEX(sizeList!B:B, MATCH(TRIM(CLEAN(SUBSTITUTE(SUBSTITUTE(X292, CHAR(13), ""), CHAR(10), " "))), sizeList!A:A, 0)),
        IF(ISNUMBER(MATCH(X292, sizeList!A:A, 0)),
            INDEX(sizeList!B:B, MATCH(X292, sizeList!A:A, 0)),
            IF(ISNUMBER(MATCH(TRIM(CLEAN(SUBSTITUTE(SUBSTITUTE(X292, CHAR(13), ""), CHAR(10), " "))), sizeList!B:B, 0)),
                INDEX(sizeList!B:B, MATCH(TRIM(CLEAN(SUBSTITUTE(SUBSTITUTE(X292, CHAR(13), ""), CHAR(10), " "))), sizeList!B:B, 0)),
                IF(ISNUMBER(MATCH(X292, sizeList!B:B, 0)),
                    INDEX(sizeList!B:B, MATCH(X292, sizeList!B:B, 0)),
                    "")
            )
        )
    ),
    ""
)</f>
        <v>M</v>
      </c>
      <c r="X292" s="6" t="s">
        <v>89</v>
      </c>
      <c r="Y292" s="77" t="s">
        <v>691</v>
      </c>
      <c r="Z292" s="44" t="str">
        <f t="shared" si="41"/>
        <v>ROYAL BLUE</v>
      </c>
      <c r="AA292" s="44" t="str">
        <f>IFERROR(
    IF(ISNUMBER(MATCH(TRIM(CLEAN(SUBSTITUTE(SUBSTITUTE(Y292, CHAR(13), ""), CHAR(10), " "))), colorList!A:A, 0)),
        INDEX(colorList!B:B, MATCH(TRIM(CLEAN(SUBSTITUTE(SUBSTITUTE(Y292, CHAR(13), ""), CHAR(10), " "))), colorList!A:A, 0)),
        IF(ISNUMBER(MATCH(Y292, colorList!A:A, 0)),
            INDEX(colorList!B:B, MATCH(Y292, colorList!A:A, 0)),
            IF(ISNUMBER(MATCH(TRIM(CLEAN(SUBSTITUTE(SUBSTITUTE(Y292, CHAR(13), ""), CHAR(10), " "))), colorList!B:B, 0)),
                INDEX(colorList!B:B, MATCH(TRIM(CLEAN(SUBSTITUTE(SUBSTITUTE(Y292, CHAR(13), ""), CHAR(10), " "))), colorList!B:B, 0)),
                IF(ISNUMBER(MATCH(Y292, colorList!B:B, 0)),
                    INDEX(colorList!B:B, MATCH(Y292, colorList!B:B, 0)),
                    "")
            )
        )
    ),
    ""
)</f>
        <v>királykék</v>
      </c>
      <c r="AB292" s="56" t="str">
        <f>IF(Y292="", "", IFERROR(VLOOKUP(Y292, colorList!A:B,2,FALSE),""))</f>
        <v>királykék</v>
      </c>
    </row>
    <row r="293" spans="1:28" ht="60" customHeight="1" x14ac:dyDescent="0.3">
      <c r="A293" s="6" t="s">
        <v>1710</v>
      </c>
      <c r="B293" s="58" t="s">
        <v>2901</v>
      </c>
      <c r="C293" s="59" t="str">
        <f t="shared" si="35"/>
        <v>Pro-Tech elülső lábvédő</v>
      </c>
      <c r="D293" s="6" t="s">
        <v>2618</v>
      </c>
      <c r="E293" s="60" t="str">
        <f t="shared" si="36"/>
        <v>PRO-TECH AIRFLOW FRONT BOOTS</v>
      </c>
      <c r="F293" s="57" t="s">
        <v>1852</v>
      </c>
      <c r="G293" s="61" t="str">
        <f t="shared" si="37"/>
        <v>Pro-Tech</v>
      </c>
      <c r="H293" s="57" t="s">
        <v>1860</v>
      </c>
      <c r="I293" s="62" t="str">
        <f t="shared" si="38"/>
        <v>Western felszerelés</v>
      </c>
      <c r="J293" s="19" t="s">
        <v>3008</v>
      </c>
      <c r="K293" s="51" t="str">
        <f t="shared" si="39"/>
        <v>Western lófelszerelés</v>
      </c>
      <c r="L293" s="19" t="s">
        <v>2531</v>
      </c>
      <c r="M293" s="51" t="str">
        <f t="shared" si="34"/>
        <v>Western lábvédő</v>
      </c>
      <c r="N293" s="86" t="s">
        <v>2598</v>
      </c>
      <c r="O293" s="53" t="str">
        <f t="shared" si="40"/>
        <v/>
      </c>
      <c r="P293" s="39"/>
      <c r="Q293" s="40"/>
      <c r="R293" s="67" t="s">
        <v>2746</v>
      </c>
      <c r="S293" s="57">
        <v>77.5</v>
      </c>
      <c r="T293" s="65" t="s">
        <v>1931</v>
      </c>
      <c r="U293" s="63"/>
      <c r="V293" s="41">
        <v>0</v>
      </c>
      <c r="W293" s="44" t="str">
        <f>IFERROR(
    IF(ISNUMBER(MATCH(TRIM(CLEAN(SUBSTITUTE(SUBSTITUTE(X293, CHAR(13), ""), CHAR(10), " "))), sizeList!A:A, 0)),
        INDEX(sizeList!B:B, MATCH(TRIM(CLEAN(SUBSTITUTE(SUBSTITUTE(X293, CHAR(13), ""), CHAR(10), " "))), sizeList!A:A, 0)),
        IF(ISNUMBER(MATCH(X293, sizeList!A:A, 0)),
            INDEX(sizeList!B:B, MATCH(X293, sizeList!A:A, 0)),
            IF(ISNUMBER(MATCH(TRIM(CLEAN(SUBSTITUTE(SUBSTITUTE(X293, CHAR(13), ""), CHAR(10), " "))), sizeList!B:B, 0)),
                INDEX(sizeList!B:B, MATCH(TRIM(CLEAN(SUBSTITUTE(SUBSTITUTE(X293, CHAR(13), ""), CHAR(10), " "))), sizeList!B:B, 0)),
                IF(ISNUMBER(MATCH(X293, sizeList!B:B, 0)),
                    INDEX(sizeList!B:B, MATCH(X293, sizeList!B:B, 0)),
                    "")
            )
        )
    ),
    ""
)</f>
        <v>L</v>
      </c>
      <c r="X293" s="6" t="s">
        <v>90</v>
      </c>
      <c r="Y293" s="77" t="s">
        <v>691</v>
      </c>
      <c r="Z293" s="44" t="str">
        <f t="shared" si="41"/>
        <v>ROYAL BLUE</v>
      </c>
      <c r="AA293" s="44" t="str">
        <f>IFERROR(
    IF(ISNUMBER(MATCH(TRIM(CLEAN(SUBSTITUTE(SUBSTITUTE(Y293, CHAR(13), ""), CHAR(10), " "))), colorList!A:A, 0)),
        INDEX(colorList!B:B, MATCH(TRIM(CLEAN(SUBSTITUTE(SUBSTITUTE(Y293, CHAR(13), ""), CHAR(10), " "))), colorList!A:A, 0)),
        IF(ISNUMBER(MATCH(Y293, colorList!A:A, 0)),
            INDEX(colorList!B:B, MATCH(Y293, colorList!A:A, 0)),
            IF(ISNUMBER(MATCH(TRIM(CLEAN(SUBSTITUTE(SUBSTITUTE(Y293, CHAR(13), ""), CHAR(10), " "))), colorList!B:B, 0)),
                INDEX(colorList!B:B, MATCH(TRIM(CLEAN(SUBSTITUTE(SUBSTITUTE(Y293, CHAR(13), ""), CHAR(10), " "))), colorList!B:B, 0)),
                IF(ISNUMBER(MATCH(Y293, colorList!B:B, 0)),
                    INDEX(colorList!B:B, MATCH(Y293, colorList!B:B, 0)),
                    "")
            )
        )
    ),
    ""
)</f>
        <v>királykék</v>
      </c>
      <c r="AB293" s="56" t="str">
        <f>IF(Y293="", "", IFERROR(VLOOKUP(Y293, colorList!A:B,2,FALSE),""))</f>
        <v>királykék</v>
      </c>
    </row>
    <row r="294" spans="1:28" ht="60" customHeight="1" x14ac:dyDescent="0.3">
      <c r="A294" s="6" t="s">
        <v>1710</v>
      </c>
      <c r="B294" s="58" t="s">
        <v>2900</v>
      </c>
      <c r="C294" s="59" t="str">
        <f t="shared" si="35"/>
        <v>Pro-Tech elülső lábvédő</v>
      </c>
      <c r="D294" s="6" t="s">
        <v>2618</v>
      </c>
      <c r="E294" s="60" t="str">
        <f t="shared" si="36"/>
        <v>PRO-TECH AIRFLOW FRONT BOOTS</v>
      </c>
      <c r="F294" s="57" t="s">
        <v>1852</v>
      </c>
      <c r="G294" s="61" t="str">
        <f t="shared" si="37"/>
        <v>Pro-Tech</v>
      </c>
      <c r="H294" s="57" t="s">
        <v>1860</v>
      </c>
      <c r="I294" s="62" t="str">
        <f t="shared" si="38"/>
        <v>Western felszerelés</v>
      </c>
      <c r="J294" s="19" t="s">
        <v>3008</v>
      </c>
      <c r="K294" s="51" t="str">
        <f t="shared" si="39"/>
        <v>Western lófelszerelés</v>
      </c>
      <c r="L294" s="19" t="s">
        <v>2531</v>
      </c>
      <c r="M294" s="51" t="str">
        <f t="shared" si="34"/>
        <v>Western lábvédő</v>
      </c>
      <c r="N294" s="86" t="s">
        <v>2598</v>
      </c>
      <c r="O294" s="53" t="str">
        <f t="shared" si="40"/>
        <v/>
      </c>
      <c r="P294" s="39"/>
      <c r="Q294" s="40"/>
      <c r="R294" s="67" t="s">
        <v>2741</v>
      </c>
      <c r="S294" s="57">
        <v>77.5</v>
      </c>
      <c r="T294" s="65" t="s">
        <v>1931</v>
      </c>
      <c r="U294" s="63"/>
      <c r="V294" s="41">
        <v>0</v>
      </c>
      <c r="W294" s="44" t="str">
        <f>IFERROR(
    IF(ISNUMBER(MATCH(TRIM(CLEAN(SUBSTITUTE(SUBSTITUTE(X294, CHAR(13), ""), CHAR(10), " "))), sizeList!A:A, 0)),
        INDEX(sizeList!B:B, MATCH(TRIM(CLEAN(SUBSTITUTE(SUBSTITUTE(X294, CHAR(13), ""), CHAR(10), " "))), sizeList!A:A, 0)),
        IF(ISNUMBER(MATCH(X294, sizeList!A:A, 0)),
            INDEX(sizeList!B:B, MATCH(X294, sizeList!A:A, 0)),
            IF(ISNUMBER(MATCH(TRIM(CLEAN(SUBSTITUTE(SUBSTITUTE(X294, CHAR(13), ""), CHAR(10), " "))), sizeList!B:B, 0)),
                INDEX(sizeList!B:B, MATCH(TRIM(CLEAN(SUBSTITUTE(SUBSTITUTE(X294, CHAR(13), ""), CHAR(10), " "))), sizeList!B:B, 0)),
                IF(ISNUMBER(MATCH(X294, sizeList!B:B, 0)),
                    INDEX(sizeList!B:B, MATCH(X294, sizeList!B:B, 0)),
                    "")
            )
        )
    ),
    ""
)</f>
        <v>S</v>
      </c>
      <c r="X294" s="6" t="s">
        <v>88</v>
      </c>
      <c r="Y294" s="77" t="s">
        <v>687</v>
      </c>
      <c r="Z294" s="44" t="str">
        <f t="shared" si="41"/>
        <v>RED</v>
      </c>
      <c r="AA294" s="44" t="str">
        <f>IFERROR(
    IF(ISNUMBER(MATCH(TRIM(CLEAN(SUBSTITUTE(SUBSTITUTE(Y294, CHAR(13), ""), CHAR(10), " "))), colorList!A:A, 0)),
        INDEX(colorList!B:B, MATCH(TRIM(CLEAN(SUBSTITUTE(SUBSTITUTE(Y294, CHAR(13), ""), CHAR(10), " "))), colorList!A:A, 0)),
        IF(ISNUMBER(MATCH(Y294, colorList!A:A, 0)),
            INDEX(colorList!B:B, MATCH(Y294, colorList!A:A, 0)),
            IF(ISNUMBER(MATCH(TRIM(CLEAN(SUBSTITUTE(SUBSTITUTE(Y294, CHAR(13), ""), CHAR(10), " "))), colorList!B:B, 0)),
                INDEX(colorList!B:B, MATCH(TRIM(CLEAN(SUBSTITUTE(SUBSTITUTE(Y294, CHAR(13), ""), CHAR(10), " "))), colorList!B:B, 0)),
                IF(ISNUMBER(MATCH(Y294, colorList!B:B, 0)),
                    INDEX(colorList!B:B, MATCH(Y294, colorList!B:B, 0)),
                    "")
            )
        )
    ),
    ""
)</f>
        <v>piros</v>
      </c>
      <c r="AB294" s="56" t="str">
        <f>IF(Y294="", "", IFERROR(VLOOKUP(Y294, colorList!A:B,2,FALSE),""))</f>
        <v>piros</v>
      </c>
    </row>
    <row r="295" spans="1:28" ht="60" customHeight="1" x14ac:dyDescent="0.3">
      <c r="A295" s="6" t="s">
        <v>1710</v>
      </c>
      <c r="B295" s="58" t="s">
        <v>2900</v>
      </c>
      <c r="C295" s="59" t="str">
        <f t="shared" si="35"/>
        <v>Pro-Tech elülső lábvédő</v>
      </c>
      <c r="D295" s="6" t="s">
        <v>2618</v>
      </c>
      <c r="E295" s="60" t="str">
        <f t="shared" si="36"/>
        <v>PRO-TECH AIRFLOW FRONT BOOTS</v>
      </c>
      <c r="F295" s="57" t="s">
        <v>1852</v>
      </c>
      <c r="G295" s="61" t="str">
        <f t="shared" si="37"/>
        <v>Pro-Tech</v>
      </c>
      <c r="H295" s="57" t="s">
        <v>1860</v>
      </c>
      <c r="I295" s="62" t="str">
        <f t="shared" si="38"/>
        <v>Western felszerelés</v>
      </c>
      <c r="J295" s="19" t="s">
        <v>3008</v>
      </c>
      <c r="K295" s="51" t="str">
        <f t="shared" si="39"/>
        <v>Western lófelszerelés</v>
      </c>
      <c r="L295" s="19" t="s">
        <v>2531</v>
      </c>
      <c r="M295" s="51" t="str">
        <f t="shared" si="34"/>
        <v>Western lábvédő</v>
      </c>
      <c r="N295" s="86" t="s">
        <v>2598</v>
      </c>
      <c r="O295" s="53" t="str">
        <f t="shared" si="40"/>
        <v/>
      </c>
      <c r="P295" s="39"/>
      <c r="Q295" s="40"/>
      <c r="R295" s="67" t="s">
        <v>2742</v>
      </c>
      <c r="S295" s="57">
        <v>77.5</v>
      </c>
      <c r="T295" s="65" t="s">
        <v>1931</v>
      </c>
      <c r="U295" s="63"/>
      <c r="V295" s="41">
        <v>0</v>
      </c>
      <c r="W295" s="44" t="str">
        <f>IFERROR(
    IF(ISNUMBER(MATCH(TRIM(CLEAN(SUBSTITUTE(SUBSTITUTE(X295, CHAR(13), ""), CHAR(10), " "))), sizeList!A:A, 0)),
        INDEX(sizeList!B:B, MATCH(TRIM(CLEAN(SUBSTITUTE(SUBSTITUTE(X295, CHAR(13), ""), CHAR(10), " "))), sizeList!A:A, 0)),
        IF(ISNUMBER(MATCH(X295, sizeList!A:A, 0)),
            INDEX(sizeList!B:B, MATCH(X295, sizeList!A:A, 0)),
            IF(ISNUMBER(MATCH(TRIM(CLEAN(SUBSTITUTE(SUBSTITUTE(X295, CHAR(13), ""), CHAR(10), " "))), sizeList!B:B, 0)),
                INDEX(sizeList!B:B, MATCH(TRIM(CLEAN(SUBSTITUTE(SUBSTITUTE(X295, CHAR(13), ""), CHAR(10), " "))), sizeList!B:B, 0)),
                IF(ISNUMBER(MATCH(X295, sizeList!B:B, 0)),
                    INDEX(sizeList!B:B, MATCH(X295, sizeList!B:B, 0)),
                    "")
            )
        )
    ),
    ""
)</f>
        <v>M</v>
      </c>
      <c r="X295" s="6" t="s">
        <v>89</v>
      </c>
      <c r="Y295" s="77" t="s">
        <v>687</v>
      </c>
      <c r="Z295" s="44" t="str">
        <f t="shared" si="41"/>
        <v>RED</v>
      </c>
      <c r="AA295" s="44" t="str">
        <f>IFERROR(
    IF(ISNUMBER(MATCH(TRIM(CLEAN(SUBSTITUTE(SUBSTITUTE(Y295, CHAR(13), ""), CHAR(10), " "))), colorList!A:A, 0)),
        INDEX(colorList!B:B, MATCH(TRIM(CLEAN(SUBSTITUTE(SUBSTITUTE(Y295, CHAR(13), ""), CHAR(10), " "))), colorList!A:A, 0)),
        IF(ISNUMBER(MATCH(Y295, colorList!A:A, 0)),
            INDEX(colorList!B:B, MATCH(Y295, colorList!A:A, 0)),
            IF(ISNUMBER(MATCH(TRIM(CLEAN(SUBSTITUTE(SUBSTITUTE(Y295, CHAR(13), ""), CHAR(10), " "))), colorList!B:B, 0)),
                INDEX(colorList!B:B, MATCH(TRIM(CLEAN(SUBSTITUTE(SUBSTITUTE(Y295, CHAR(13), ""), CHAR(10), " "))), colorList!B:B, 0)),
                IF(ISNUMBER(MATCH(Y295, colorList!B:B, 0)),
                    INDEX(colorList!B:B, MATCH(Y295, colorList!B:B, 0)),
                    "")
            )
        )
    ),
    ""
)</f>
        <v>piros</v>
      </c>
      <c r="AB295" s="56" t="str">
        <f>IF(Y295="", "", IFERROR(VLOOKUP(Y295, colorList!A:B,2,FALSE),""))</f>
        <v>piros</v>
      </c>
    </row>
    <row r="296" spans="1:28" ht="60" customHeight="1" x14ac:dyDescent="0.3">
      <c r="A296" s="6" t="s">
        <v>1710</v>
      </c>
      <c r="B296" s="58" t="s">
        <v>2900</v>
      </c>
      <c r="C296" s="59" t="str">
        <f t="shared" si="35"/>
        <v>Pro-Tech elülső lábvédő</v>
      </c>
      <c r="D296" s="6" t="s">
        <v>2618</v>
      </c>
      <c r="E296" s="60" t="str">
        <f t="shared" si="36"/>
        <v>PRO-TECH AIRFLOW FRONT BOOTS</v>
      </c>
      <c r="F296" s="57" t="s">
        <v>1852</v>
      </c>
      <c r="G296" s="61" t="str">
        <f t="shared" si="37"/>
        <v>Pro-Tech</v>
      </c>
      <c r="H296" s="57" t="s">
        <v>1860</v>
      </c>
      <c r="I296" s="62" t="str">
        <f t="shared" si="38"/>
        <v>Western felszerelés</v>
      </c>
      <c r="J296" s="19" t="s">
        <v>3008</v>
      </c>
      <c r="K296" s="51" t="str">
        <f t="shared" si="39"/>
        <v>Western lófelszerelés</v>
      </c>
      <c r="L296" s="19" t="s">
        <v>2531</v>
      </c>
      <c r="M296" s="51" t="str">
        <f t="shared" si="34"/>
        <v>Western lábvédő</v>
      </c>
      <c r="N296" s="86" t="s">
        <v>2598</v>
      </c>
      <c r="O296" s="53" t="str">
        <f t="shared" si="40"/>
        <v/>
      </c>
      <c r="P296" s="39"/>
      <c r="Q296" s="40"/>
      <c r="R296" s="67" t="s">
        <v>2743</v>
      </c>
      <c r="S296" s="57">
        <v>77.5</v>
      </c>
      <c r="T296" s="65" t="s">
        <v>1931</v>
      </c>
      <c r="U296" s="63"/>
      <c r="V296" s="41">
        <v>0</v>
      </c>
      <c r="W296" s="44" t="str">
        <f>IFERROR(
    IF(ISNUMBER(MATCH(TRIM(CLEAN(SUBSTITUTE(SUBSTITUTE(X296, CHAR(13), ""), CHAR(10), " "))), sizeList!A:A, 0)),
        INDEX(sizeList!B:B, MATCH(TRIM(CLEAN(SUBSTITUTE(SUBSTITUTE(X296, CHAR(13), ""), CHAR(10), " "))), sizeList!A:A, 0)),
        IF(ISNUMBER(MATCH(X296, sizeList!A:A, 0)),
            INDEX(sizeList!B:B, MATCH(X296, sizeList!A:A, 0)),
            IF(ISNUMBER(MATCH(TRIM(CLEAN(SUBSTITUTE(SUBSTITUTE(X296, CHAR(13), ""), CHAR(10), " "))), sizeList!B:B, 0)),
                INDEX(sizeList!B:B, MATCH(TRIM(CLEAN(SUBSTITUTE(SUBSTITUTE(X296, CHAR(13), ""), CHAR(10), " "))), sizeList!B:B, 0)),
                IF(ISNUMBER(MATCH(X296, sizeList!B:B, 0)),
                    INDEX(sizeList!B:B, MATCH(X296, sizeList!B:B, 0)),
                    "")
            )
        )
    ),
    ""
)</f>
        <v>L</v>
      </c>
      <c r="X296" s="6" t="s">
        <v>90</v>
      </c>
      <c r="Y296" s="77" t="s">
        <v>687</v>
      </c>
      <c r="Z296" s="44" t="str">
        <f t="shared" si="41"/>
        <v>RED</v>
      </c>
      <c r="AA296" s="44" t="str">
        <f>IFERROR(
    IF(ISNUMBER(MATCH(TRIM(CLEAN(SUBSTITUTE(SUBSTITUTE(Y296, CHAR(13), ""), CHAR(10), " "))), colorList!A:A, 0)),
        INDEX(colorList!B:B, MATCH(TRIM(CLEAN(SUBSTITUTE(SUBSTITUTE(Y296, CHAR(13), ""), CHAR(10), " "))), colorList!A:A, 0)),
        IF(ISNUMBER(MATCH(Y296, colorList!A:A, 0)),
            INDEX(colorList!B:B, MATCH(Y296, colorList!A:A, 0)),
            IF(ISNUMBER(MATCH(TRIM(CLEAN(SUBSTITUTE(SUBSTITUTE(Y296, CHAR(13), ""), CHAR(10), " "))), colorList!B:B, 0)),
                INDEX(colorList!B:B, MATCH(TRIM(CLEAN(SUBSTITUTE(SUBSTITUTE(Y296, CHAR(13), ""), CHAR(10), " "))), colorList!B:B, 0)),
                IF(ISNUMBER(MATCH(Y296, colorList!B:B, 0)),
                    INDEX(colorList!B:B, MATCH(Y296, colorList!B:B, 0)),
                    "")
            )
        )
    ),
    ""
)</f>
        <v>piros</v>
      </c>
      <c r="AB296" s="56" t="str">
        <f>IF(Y296="", "", IFERROR(VLOOKUP(Y296, colorList!A:B,2,FALSE),""))</f>
        <v>piros</v>
      </c>
    </row>
    <row r="297" spans="1:28" ht="60" customHeight="1" x14ac:dyDescent="0.3">
      <c r="A297" s="6" t="s">
        <v>1710</v>
      </c>
      <c r="B297" s="58" t="s">
        <v>2899</v>
      </c>
      <c r="C297" s="59" t="str">
        <f t="shared" si="35"/>
        <v>Pro-Tech elülső lábvédő</v>
      </c>
      <c r="D297" s="6" t="s">
        <v>2618</v>
      </c>
      <c r="E297" s="60" t="str">
        <f t="shared" si="36"/>
        <v>PRO-TECH AIRFLOW FRONT BOOTS</v>
      </c>
      <c r="F297" s="57" t="s">
        <v>1852</v>
      </c>
      <c r="G297" s="61" t="str">
        <f t="shared" si="37"/>
        <v>Pro-Tech</v>
      </c>
      <c r="H297" s="57" t="s">
        <v>1860</v>
      </c>
      <c r="I297" s="62" t="str">
        <f t="shared" si="38"/>
        <v>Western felszerelés</v>
      </c>
      <c r="J297" s="19" t="s">
        <v>3008</v>
      </c>
      <c r="K297" s="51" t="str">
        <f t="shared" si="39"/>
        <v>Western lófelszerelés</v>
      </c>
      <c r="L297" s="19" t="s">
        <v>2531</v>
      </c>
      <c r="M297" s="51" t="str">
        <f t="shared" si="34"/>
        <v>Western lábvédő</v>
      </c>
      <c r="N297" s="86" t="s">
        <v>2598</v>
      </c>
      <c r="O297" s="53" t="str">
        <f t="shared" si="40"/>
        <v/>
      </c>
      <c r="P297" s="39"/>
      <c r="Q297" s="40"/>
      <c r="R297" s="67" t="s">
        <v>2738</v>
      </c>
      <c r="S297" s="57">
        <v>77.5</v>
      </c>
      <c r="T297" s="65" t="s">
        <v>1931</v>
      </c>
      <c r="U297" s="63"/>
      <c r="V297" s="41">
        <v>0</v>
      </c>
      <c r="W297" s="44" t="str">
        <f>IFERROR(
    IF(ISNUMBER(MATCH(TRIM(CLEAN(SUBSTITUTE(SUBSTITUTE(X297, CHAR(13), ""), CHAR(10), " "))), sizeList!A:A, 0)),
        INDEX(sizeList!B:B, MATCH(TRIM(CLEAN(SUBSTITUTE(SUBSTITUTE(X297, CHAR(13), ""), CHAR(10), " "))), sizeList!A:A, 0)),
        IF(ISNUMBER(MATCH(X297, sizeList!A:A, 0)),
            INDEX(sizeList!B:B, MATCH(X297, sizeList!A:A, 0)),
            IF(ISNUMBER(MATCH(TRIM(CLEAN(SUBSTITUTE(SUBSTITUTE(X297, CHAR(13), ""), CHAR(10), " "))), sizeList!B:B, 0)),
                INDEX(sizeList!B:B, MATCH(TRIM(CLEAN(SUBSTITUTE(SUBSTITUTE(X297, CHAR(13), ""), CHAR(10), " "))), sizeList!B:B, 0)),
                IF(ISNUMBER(MATCH(X297, sizeList!B:B, 0)),
                    INDEX(sizeList!B:B, MATCH(X297, sizeList!B:B, 0)),
                    "")
            )
        )
    ),
    ""
)</f>
        <v>S</v>
      </c>
      <c r="X297" s="6" t="s">
        <v>88</v>
      </c>
      <c r="Y297" s="77" t="s">
        <v>39</v>
      </c>
      <c r="Z297" s="44" t="str">
        <f t="shared" si="41"/>
        <v>NAVY</v>
      </c>
      <c r="AA297" s="44" t="str">
        <f>IFERROR(
    IF(ISNUMBER(MATCH(TRIM(CLEAN(SUBSTITUTE(SUBSTITUTE(Y297, CHAR(13), ""), CHAR(10), " "))), colorList!A:A, 0)),
        INDEX(colorList!B:B, MATCH(TRIM(CLEAN(SUBSTITUTE(SUBSTITUTE(Y297, CHAR(13), ""), CHAR(10), " "))), colorList!A:A, 0)),
        IF(ISNUMBER(MATCH(Y297, colorList!A:A, 0)),
            INDEX(colorList!B:B, MATCH(Y297, colorList!A:A, 0)),
            IF(ISNUMBER(MATCH(TRIM(CLEAN(SUBSTITUTE(SUBSTITUTE(Y297, CHAR(13), ""), CHAR(10), " "))), colorList!B:B, 0)),
                INDEX(colorList!B:B, MATCH(TRIM(CLEAN(SUBSTITUTE(SUBSTITUTE(Y297, CHAR(13), ""), CHAR(10), " "))), colorList!B:B, 0)),
                IF(ISNUMBER(MATCH(Y297, colorList!B:B, 0)),
                    INDEX(colorList!B:B, MATCH(Y297, colorList!B:B, 0)),
                    "")
            )
        )
    ),
    ""
)</f>
        <v>tengerészkék</v>
      </c>
      <c r="AB297" s="56" t="str">
        <f>IF(Y297="", "", IFERROR(VLOOKUP(Y297, colorList!A:B,2,FALSE),""))</f>
        <v>tengerészkék</v>
      </c>
    </row>
    <row r="298" spans="1:28" ht="60" customHeight="1" x14ac:dyDescent="0.3">
      <c r="A298" s="6" t="s">
        <v>1710</v>
      </c>
      <c r="B298" s="58" t="s">
        <v>2899</v>
      </c>
      <c r="C298" s="59" t="str">
        <f t="shared" si="35"/>
        <v>Pro-Tech elülső lábvédő</v>
      </c>
      <c r="D298" s="6" t="s">
        <v>2618</v>
      </c>
      <c r="E298" s="60" t="str">
        <f t="shared" si="36"/>
        <v>PRO-TECH AIRFLOW FRONT BOOTS</v>
      </c>
      <c r="F298" s="57" t="s">
        <v>1852</v>
      </c>
      <c r="G298" s="61" t="str">
        <f t="shared" si="37"/>
        <v>Pro-Tech</v>
      </c>
      <c r="H298" s="57" t="s">
        <v>1860</v>
      </c>
      <c r="I298" s="62" t="str">
        <f t="shared" si="38"/>
        <v>Western felszerelés</v>
      </c>
      <c r="J298" s="19" t="s">
        <v>3008</v>
      </c>
      <c r="K298" s="51" t="str">
        <f t="shared" si="39"/>
        <v>Western lófelszerelés</v>
      </c>
      <c r="L298" s="19" t="s">
        <v>2531</v>
      </c>
      <c r="M298" s="51" t="str">
        <f t="shared" si="34"/>
        <v>Western lábvédő</v>
      </c>
      <c r="N298" s="86" t="s">
        <v>2598</v>
      </c>
      <c r="O298" s="53" t="str">
        <f t="shared" si="40"/>
        <v/>
      </c>
      <c r="P298" s="39"/>
      <c r="Q298" s="40"/>
      <c r="R298" s="67" t="s">
        <v>2739</v>
      </c>
      <c r="S298" s="57">
        <v>77.5</v>
      </c>
      <c r="T298" s="65" t="s">
        <v>1931</v>
      </c>
      <c r="U298" s="63"/>
      <c r="V298" s="41">
        <v>0</v>
      </c>
      <c r="W298" s="44" t="str">
        <f>IFERROR(
    IF(ISNUMBER(MATCH(TRIM(CLEAN(SUBSTITUTE(SUBSTITUTE(X298, CHAR(13), ""), CHAR(10), " "))), sizeList!A:A, 0)),
        INDEX(sizeList!B:B, MATCH(TRIM(CLEAN(SUBSTITUTE(SUBSTITUTE(X298, CHAR(13), ""), CHAR(10), " "))), sizeList!A:A, 0)),
        IF(ISNUMBER(MATCH(X298, sizeList!A:A, 0)),
            INDEX(sizeList!B:B, MATCH(X298, sizeList!A:A, 0)),
            IF(ISNUMBER(MATCH(TRIM(CLEAN(SUBSTITUTE(SUBSTITUTE(X298, CHAR(13), ""), CHAR(10), " "))), sizeList!B:B, 0)),
                INDEX(sizeList!B:B, MATCH(TRIM(CLEAN(SUBSTITUTE(SUBSTITUTE(X298, CHAR(13), ""), CHAR(10), " "))), sizeList!B:B, 0)),
                IF(ISNUMBER(MATCH(X298, sizeList!B:B, 0)),
                    INDEX(sizeList!B:B, MATCH(X298, sizeList!B:B, 0)),
                    "")
            )
        )
    ),
    ""
)</f>
        <v>M</v>
      </c>
      <c r="X298" s="6" t="s">
        <v>89</v>
      </c>
      <c r="Y298" s="77" t="s">
        <v>39</v>
      </c>
      <c r="Z298" s="44" t="str">
        <f t="shared" si="41"/>
        <v>NAVY</v>
      </c>
      <c r="AA298" s="44" t="str">
        <f>IFERROR(
    IF(ISNUMBER(MATCH(TRIM(CLEAN(SUBSTITUTE(SUBSTITUTE(Y298, CHAR(13), ""), CHAR(10), " "))), colorList!A:A, 0)),
        INDEX(colorList!B:B, MATCH(TRIM(CLEAN(SUBSTITUTE(SUBSTITUTE(Y298, CHAR(13), ""), CHAR(10), " "))), colorList!A:A, 0)),
        IF(ISNUMBER(MATCH(Y298, colorList!A:A, 0)),
            INDEX(colorList!B:B, MATCH(Y298, colorList!A:A, 0)),
            IF(ISNUMBER(MATCH(TRIM(CLEAN(SUBSTITUTE(SUBSTITUTE(Y298, CHAR(13), ""), CHAR(10), " "))), colorList!B:B, 0)),
                INDEX(colorList!B:B, MATCH(TRIM(CLEAN(SUBSTITUTE(SUBSTITUTE(Y298, CHAR(13), ""), CHAR(10), " "))), colorList!B:B, 0)),
                IF(ISNUMBER(MATCH(Y298, colorList!B:B, 0)),
                    INDEX(colorList!B:B, MATCH(Y298, colorList!B:B, 0)),
                    "")
            )
        )
    ),
    ""
)</f>
        <v>tengerészkék</v>
      </c>
      <c r="AB298" s="56" t="str">
        <f>IF(Y298="", "", IFERROR(VLOOKUP(Y298, colorList!A:B,2,FALSE),""))</f>
        <v>tengerészkék</v>
      </c>
    </row>
    <row r="299" spans="1:28" ht="60" customHeight="1" x14ac:dyDescent="0.3">
      <c r="A299" s="6" t="s">
        <v>1710</v>
      </c>
      <c r="B299" s="58" t="s">
        <v>2899</v>
      </c>
      <c r="C299" s="59" t="str">
        <f t="shared" si="35"/>
        <v>Pro-Tech elülső lábvédő</v>
      </c>
      <c r="D299" s="6" t="s">
        <v>2618</v>
      </c>
      <c r="E299" s="60" t="str">
        <f t="shared" si="36"/>
        <v>PRO-TECH AIRFLOW FRONT BOOTS</v>
      </c>
      <c r="F299" s="57" t="s">
        <v>1852</v>
      </c>
      <c r="G299" s="61" t="str">
        <f t="shared" si="37"/>
        <v>Pro-Tech</v>
      </c>
      <c r="H299" s="57" t="s">
        <v>1860</v>
      </c>
      <c r="I299" s="62" t="str">
        <f t="shared" si="38"/>
        <v>Western felszerelés</v>
      </c>
      <c r="J299" s="19" t="s">
        <v>3008</v>
      </c>
      <c r="K299" s="51" t="str">
        <f t="shared" si="39"/>
        <v>Western lófelszerelés</v>
      </c>
      <c r="L299" s="19" t="s">
        <v>2531</v>
      </c>
      <c r="M299" s="51" t="str">
        <f t="shared" si="34"/>
        <v>Western lábvédő</v>
      </c>
      <c r="N299" s="86" t="s">
        <v>2598</v>
      </c>
      <c r="O299" s="53" t="str">
        <f t="shared" si="40"/>
        <v/>
      </c>
      <c r="P299" s="39"/>
      <c r="Q299" s="40"/>
      <c r="R299" s="67" t="s">
        <v>2740</v>
      </c>
      <c r="S299" s="57">
        <v>77.5</v>
      </c>
      <c r="T299" s="65" t="s">
        <v>1931</v>
      </c>
      <c r="U299" s="63"/>
      <c r="V299" s="41">
        <v>0</v>
      </c>
      <c r="W299" s="44" t="str">
        <f>IFERROR(
    IF(ISNUMBER(MATCH(TRIM(CLEAN(SUBSTITUTE(SUBSTITUTE(X299, CHAR(13), ""), CHAR(10), " "))), sizeList!A:A, 0)),
        INDEX(sizeList!B:B, MATCH(TRIM(CLEAN(SUBSTITUTE(SUBSTITUTE(X299, CHAR(13), ""), CHAR(10), " "))), sizeList!A:A, 0)),
        IF(ISNUMBER(MATCH(X299, sizeList!A:A, 0)),
            INDEX(sizeList!B:B, MATCH(X299, sizeList!A:A, 0)),
            IF(ISNUMBER(MATCH(TRIM(CLEAN(SUBSTITUTE(SUBSTITUTE(X299, CHAR(13), ""), CHAR(10), " "))), sizeList!B:B, 0)),
                INDEX(sizeList!B:B, MATCH(TRIM(CLEAN(SUBSTITUTE(SUBSTITUTE(X299, CHAR(13), ""), CHAR(10), " "))), sizeList!B:B, 0)),
                IF(ISNUMBER(MATCH(X299, sizeList!B:B, 0)),
                    INDEX(sizeList!B:B, MATCH(X299, sizeList!B:B, 0)),
                    "")
            )
        )
    ),
    ""
)</f>
        <v>L</v>
      </c>
      <c r="X299" s="6" t="s">
        <v>90</v>
      </c>
      <c r="Y299" s="77" t="s">
        <v>39</v>
      </c>
      <c r="Z299" s="44" t="str">
        <f t="shared" si="41"/>
        <v>NAVY</v>
      </c>
      <c r="AA299" s="44" t="str">
        <f>IFERROR(
    IF(ISNUMBER(MATCH(TRIM(CLEAN(SUBSTITUTE(SUBSTITUTE(Y299, CHAR(13), ""), CHAR(10), " "))), colorList!A:A, 0)),
        INDEX(colorList!B:B, MATCH(TRIM(CLEAN(SUBSTITUTE(SUBSTITUTE(Y299, CHAR(13), ""), CHAR(10), " "))), colorList!A:A, 0)),
        IF(ISNUMBER(MATCH(Y299, colorList!A:A, 0)),
            INDEX(colorList!B:B, MATCH(Y299, colorList!A:A, 0)),
            IF(ISNUMBER(MATCH(TRIM(CLEAN(SUBSTITUTE(SUBSTITUTE(Y299, CHAR(13), ""), CHAR(10), " "))), colorList!B:B, 0)),
                INDEX(colorList!B:B, MATCH(TRIM(CLEAN(SUBSTITUTE(SUBSTITUTE(Y299, CHAR(13), ""), CHAR(10), " "))), colorList!B:B, 0)),
                IF(ISNUMBER(MATCH(Y299, colorList!B:B, 0)),
                    INDEX(colorList!B:B, MATCH(Y299, colorList!B:B, 0)),
                    "")
            )
        )
    ),
    ""
)</f>
        <v>tengerészkék</v>
      </c>
      <c r="AB299" s="56" t="str">
        <f>IF(Y299="", "", IFERROR(VLOOKUP(Y299, colorList!A:B,2,FALSE),""))</f>
        <v>tengerészkék</v>
      </c>
    </row>
    <row r="300" spans="1:28" ht="60" customHeight="1" x14ac:dyDescent="0.3">
      <c r="A300" s="6" t="s">
        <v>1710</v>
      </c>
      <c r="B300" s="58" t="s">
        <v>2898</v>
      </c>
      <c r="C300" s="59" t="str">
        <f t="shared" si="35"/>
        <v>Pro-Tech elülső lábvédő</v>
      </c>
      <c r="D300" s="6" t="s">
        <v>2618</v>
      </c>
      <c r="E300" s="60" t="str">
        <f t="shared" si="36"/>
        <v>PRO-TECH AIRFLOW FRONT BOOTS</v>
      </c>
      <c r="F300" s="57" t="s">
        <v>1852</v>
      </c>
      <c r="G300" s="61" t="str">
        <f t="shared" si="37"/>
        <v>Pro-Tech</v>
      </c>
      <c r="H300" s="57" t="s">
        <v>1860</v>
      </c>
      <c r="I300" s="62" t="str">
        <f t="shared" si="38"/>
        <v>Western felszerelés</v>
      </c>
      <c r="J300" s="19" t="s">
        <v>3008</v>
      </c>
      <c r="K300" s="51" t="str">
        <f t="shared" si="39"/>
        <v>Western lófelszerelés</v>
      </c>
      <c r="L300" s="19" t="s">
        <v>2531</v>
      </c>
      <c r="M300" s="51" t="str">
        <f t="shared" si="34"/>
        <v>Western lábvédő</v>
      </c>
      <c r="N300" s="86" t="s">
        <v>2598</v>
      </c>
      <c r="O300" s="53" t="str">
        <f t="shared" si="40"/>
        <v/>
      </c>
      <c r="P300" s="39"/>
      <c r="Q300" s="40"/>
      <c r="R300" s="67" t="s">
        <v>2735</v>
      </c>
      <c r="S300" s="57">
        <v>77.5</v>
      </c>
      <c r="T300" s="65" t="s">
        <v>1931</v>
      </c>
      <c r="U300" s="63"/>
      <c r="V300" s="41">
        <v>0</v>
      </c>
      <c r="W300" s="44" t="str">
        <f>IFERROR(
    IF(ISNUMBER(MATCH(TRIM(CLEAN(SUBSTITUTE(SUBSTITUTE(X300, CHAR(13), ""), CHAR(10), " "))), sizeList!A:A, 0)),
        INDEX(sizeList!B:B, MATCH(TRIM(CLEAN(SUBSTITUTE(SUBSTITUTE(X300, CHAR(13), ""), CHAR(10), " "))), sizeList!A:A, 0)),
        IF(ISNUMBER(MATCH(X300, sizeList!A:A, 0)),
            INDEX(sizeList!B:B, MATCH(X300, sizeList!A:A, 0)),
            IF(ISNUMBER(MATCH(TRIM(CLEAN(SUBSTITUTE(SUBSTITUTE(X300, CHAR(13), ""), CHAR(10), " "))), sizeList!B:B, 0)),
                INDEX(sizeList!B:B, MATCH(TRIM(CLEAN(SUBSTITUTE(SUBSTITUTE(X300, CHAR(13), ""), CHAR(10), " "))), sizeList!B:B, 0)),
                IF(ISNUMBER(MATCH(X300, sizeList!B:B, 0)),
                    INDEX(sizeList!B:B, MATCH(X300, sizeList!B:B, 0)),
                    "")
            )
        )
    ),
    ""
)</f>
        <v>S</v>
      </c>
      <c r="X300" s="6" t="s">
        <v>88</v>
      </c>
      <c r="Y300" s="77" t="s">
        <v>668</v>
      </c>
      <c r="Z300" s="44" t="str">
        <f t="shared" si="41"/>
        <v>LIME</v>
      </c>
      <c r="AA300" s="44" t="str">
        <f>IFERROR(
    IF(ISNUMBER(MATCH(TRIM(CLEAN(SUBSTITUTE(SUBSTITUTE(Y300, CHAR(13), ""), CHAR(10), " "))), colorList!A:A, 0)),
        INDEX(colorList!B:B, MATCH(TRIM(CLEAN(SUBSTITUTE(SUBSTITUTE(Y300, CHAR(13), ""), CHAR(10), " "))), colorList!A:A, 0)),
        IF(ISNUMBER(MATCH(Y300, colorList!A:A, 0)),
            INDEX(colorList!B:B, MATCH(Y300, colorList!A:A, 0)),
            IF(ISNUMBER(MATCH(TRIM(CLEAN(SUBSTITUTE(SUBSTITUTE(Y300, CHAR(13), ""), CHAR(10), " "))), colorList!B:B, 0)),
                INDEX(colorList!B:B, MATCH(TRIM(CLEAN(SUBSTITUTE(SUBSTITUTE(Y300, CHAR(13), ""), CHAR(10), " "))), colorList!B:B, 0)),
                IF(ISNUMBER(MATCH(Y300, colorList!B:B, 0)),
                    INDEX(colorList!B:B, MATCH(Y300, colorList!B:B, 0)),
                    "")
            )
        )
    ),
    ""
)</f>
        <v>lime</v>
      </c>
      <c r="AB300" s="56" t="str">
        <f>IF(Y300="", "", IFERROR(VLOOKUP(Y300, colorList!A:B,2,FALSE),""))</f>
        <v>lime</v>
      </c>
    </row>
    <row r="301" spans="1:28" ht="60" customHeight="1" x14ac:dyDescent="0.3">
      <c r="A301" s="6" t="s">
        <v>1710</v>
      </c>
      <c r="B301" s="58" t="s">
        <v>2898</v>
      </c>
      <c r="C301" s="59" t="str">
        <f t="shared" si="35"/>
        <v>Pro-Tech elülső lábvédő</v>
      </c>
      <c r="D301" s="6" t="s">
        <v>2618</v>
      </c>
      <c r="E301" s="60" t="str">
        <f t="shared" si="36"/>
        <v>PRO-TECH AIRFLOW FRONT BOOTS</v>
      </c>
      <c r="F301" s="57" t="s">
        <v>1852</v>
      </c>
      <c r="G301" s="61" t="str">
        <f t="shared" si="37"/>
        <v>Pro-Tech</v>
      </c>
      <c r="H301" s="57" t="s">
        <v>1860</v>
      </c>
      <c r="I301" s="62" t="str">
        <f t="shared" si="38"/>
        <v>Western felszerelés</v>
      </c>
      <c r="J301" s="19" t="s">
        <v>3008</v>
      </c>
      <c r="K301" s="51" t="str">
        <f t="shared" si="39"/>
        <v>Western lófelszerelés</v>
      </c>
      <c r="L301" s="19" t="s">
        <v>2531</v>
      </c>
      <c r="M301" s="51" t="str">
        <f t="shared" si="34"/>
        <v>Western lábvédő</v>
      </c>
      <c r="N301" s="86" t="s">
        <v>2598</v>
      </c>
      <c r="O301" s="53" t="str">
        <f t="shared" si="40"/>
        <v/>
      </c>
      <c r="P301" s="39"/>
      <c r="Q301" s="40"/>
      <c r="R301" s="67" t="s">
        <v>2736</v>
      </c>
      <c r="S301" s="57">
        <v>77.5</v>
      </c>
      <c r="T301" s="65" t="s">
        <v>1931</v>
      </c>
      <c r="U301" s="63"/>
      <c r="V301" s="41">
        <v>0</v>
      </c>
      <c r="W301" s="44" t="str">
        <f>IFERROR(
    IF(ISNUMBER(MATCH(TRIM(CLEAN(SUBSTITUTE(SUBSTITUTE(X301, CHAR(13), ""), CHAR(10), " "))), sizeList!A:A, 0)),
        INDEX(sizeList!B:B, MATCH(TRIM(CLEAN(SUBSTITUTE(SUBSTITUTE(X301, CHAR(13), ""), CHAR(10), " "))), sizeList!A:A, 0)),
        IF(ISNUMBER(MATCH(X301, sizeList!A:A, 0)),
            INDEX(sizeList!B:B, MATCH(X301, sizeList!A:A, 0)),
            IF(ISNUMBER(MATCH(TRIM(CLEAN(SUBSTITUTE(SUBSTITUTE(X301, CHAR(13), ""), CHAR(10), " "))), sizeList!B:B, 0)),
                INDEX(sizeList!B:B, MATCH(TRIM(CLEAN(SUBSTITUTE(SUBSTITUTE(X301, CHAR(13), ""), CHAR(10), " "))), sizeList!B:B, 0)),
                IF(ISNUMBER(MATCH(X301, sizeList!B:B, 0)),
                    INDEX(sizeList!B:B, MATCH(X301, sizeList!B:B, 0)),
                    "")
            )
        )
    ),
    ""
)</f>
        <v>M</v>
      </c>
      <c r="X301" s="6" t="s">
        <v>89</v>
      </c>
      <c r="Y301" s="77" t="s">
        <v>668</v>
      </c>
      <c r="Z301" s="44" t="str">
        <f t="shared" si="41"/>
        <v>LIME</v>
      </c>
      <c r="AA301" s="44" t="str">
        <f>IFERROR(
    IF(ISNUMBER(MATCH(TRIM(CLEAN(SUBSTITUTE(SUBSTITUTE(Y301, CHAR(13), ""), CHAR(10), " "))), colorList!A:A, 0)),
        INDEX(colorList!B:B, MATCH(TRIM(CLEAN(SUBSTITUTE(SUBSTITUTE(Y301, CHAR(13), ""), CHAR(10), " "))), colorList!A:A, 0)),
        IF(ISNUMBER(MATCH(Y301, colorList!A:A, 0)),
            INDEX(colorList!B:B, MATCH(Y301, colorList!A:A, 0)),
            IF(ISNUMBER(MATCH(TRIM(CLEAN(SUBSTITUTE(SUBSTITUTE(Y301, CHAR(13), ""), CHAR(10), " "))), colorList!B:B, 0)),
                INDEX(colorList!B:B, MATCH(TRIM(CLEAN(SUBSTITUTE(SUBSTITUTE(Y301, CHAR(13), ""), CHAR(10), " "))), colorList!B:B, 0)),
                IF(ISNUMBER(MATCH(Y301, colorList!B:B, 0)),
                    INDEX(colorList!B:B, MATCH(Y301, colorList!B:B, 0)),
                    "")
            )
        )
    ),
    ""
)</f>
        <v>lime</v>
      </c>
      <c r="AB301" s="56" t="str">
        <f>IF(Y301="", "", IFERROR(VLOOKUP(Y301, colorList!A:B,2,FALSE),""))</f>
        <v>lime</v>
      </c>
    </row>
    <row r="302" spans="1:28" ht="60" customHeight="1" x14ac:dyDescent="0.3">
      <c r="A302" s="6" t="s">
        <v>1710</v>
      </c>
      <c r="B302" s="58" t="s">
        <v>2898</v>
      </c>
      <c r="C302" s="59" t="str">
        <f t="shared" si="35"/>
        <v>Pro-Tech elülső lábvédő</v>
      </c>
      <c r="D302" s="6" t="s">
        <v>2618</v>
      </c>
      <c r="E302" s="60" t="str">
        <f t="shared" si="36"/>
        <v>PRO-TECH AIRFLOW FRONT BOOTS</v>
      </c>
      <c r="F302" s="57" t="s">
        <v>1852</v>
      </c>
      <c r="G302" s="61" t="str">
        <f t="shared" si="37"/>
        <v>Pro-Tech</v>
      </c>
      <c r="H302" s="57" t="s">
        <v>1860</v>
      </c>
      <c r="I302" s="62" t="str">
        <f t="shared" si="38"/>
        <v>Western felszerelés</v>
      </c>
      <c r="J302" s="19" t="s">
        <v>3008</v>
      </c>
      <c r="K302" s="51" t="str">
        <f t="shared" si="39"/>
        <v>Western lófelszerelés</v>
      </c>
      <c r="L302" s="19" t="s">
        <v>2531</v>
      </c>
      <c r="M302" s="51" t="str">
        <f t="shared" si="34"/>
        <v>Western lábvédő</v>
      </c>
      <c r="N302" s="86" t="s">
        <v>2598</v>
      </c>
      <c r="O302" s="53" t="str">
        <f t="shared" si="40"/>
        <v/>
      </c>
      <c r="P302" s="39"/>
      <c r="Q302" s="40"/>
      <c r="R302" s="67" t="s">
        <v>2737</v>
      </c>
      <c r="S302" s="57">
        <v>77.5</v>
      </c>
      <c r="T302" s="65" t="s">
        <v>1931</v>
      </c>
      <c r="U302" s="63"/>
      <c r="V302" s="41">
        <v>0</v>
      </c>
      <c r="W302" s="44" t="str">
        <f>IFERROR(
    IF(ISNUMBER(MATCH(TRIM(CLEAN(SUBSTITUTE(SUBSTITUTE(X302, CHAR(13), ""), CHAR(10), " "))), sizeList!A:A, 0)),
        INDEX(sizeList!B:B, MATCH(TRIM(CLEAN(SUBSTITUTE(SUBSTITUTE(X302, CHAR(13), ""), CHAR(10), " "))), sizeList!A:A, 0)),
        IF(ISNUMBER(MATCH(X302, sizeList!A:A, 0)),
            INDEX(sizeList!B:B, MATCH(X302, sizeList!A:A, 0)),
            IF(ISNUMBER(MATCH(TRIM(CLEAN(SUBSTITUTE(SUBSTITUTE(X302, CHAR(13), ""), CHAR(10), " "))), sizeList!B:B, 0)),
                INDEX(sizeList!B:B, MATCH(TRIM(CLEAN(SUBSTITUTE(SUBSTITUTE(X302, CHAR(13), ""), CHAR(10), " "))), sizeList!B:B, 0)),
                IF(ISNUMBER(MATCH(X302, sizeList!B:B, 0)),
                    INDEX(sizeList!B:B, MATCH(X302, sizeList!B:B, 0)),
                    "")
            )
        )
    ),
    ""
)</f>
        <v>L</v>
      </c>
      <c r="X302" s="6" t="s">
        <v>90</v>
      </c>
      <c r="Y302" s="77" t="s">
        <v>668</v>
      </c>
      <c r="Z302" s="44" t="str">
        <f t="shared" si="41"/>
        <v>LIME</v>
      </c>
      <c r="AA302" s="44" t="str">
        <f>IFERROR(
    IF(ISNUMBER(MATCH(TRIM(CLEAN(SUBSTITUTE(SUBSTITUTE(Y302, CHAR(13), ""), CHAR(10), " "))), colorList!A:A, 0)),
        INDEX(colorList!B:B, MATCH(TRIM(CLEAN(SUBSTITUTE(SUBSTITUTE(Y302, CHAR(13), ""), CHAR(10), " "))), colorList!A:A, 0)),
        IF(ISNUMBER(MATCH(Y302, colorList!A:A, 0)),
            INDEX(colorList!B:B, MATCH(Y302, colorList!A:A, 0)),
            IF(ISNUMBER(MATCH(TRIM(CLEAN(SUBSTITUTE(SUBSTITUTE(Y302, CHAR(13), ""), CHAR(10), " "))), colorList!B:B, 0)),
                INDEX(colorList!B:B, MATCH(TRIM(CLEAN(SUBSTITUTE(SUBSTITUTE(Y302, CHAR(13), ""), CHAR(10), " "))), colorList!B:B, 0)),
                IF(ISNUMBER(MATCH(Y302, colorList!B:B, 0)),
                    INDEX(colorList!B:B, MATCH(Y302, colorList!B:B, 0)),
                    "")
            )
        )
    ),
    ""
)</f>
        <v>lime</v>
      </c>
      <c r="AB302" s="56" t="str">
        <f>IF(Y302="", "", IFERROR(VLOOKUP(Y302, colorList!A:B,2,FALSE),""))</f>
        <v>lime</v>
      </c>
    </row>
    <row r="303" spans="1:28" ht="60" customHeight="1" x14ac:dyDescent="0.3">
      <c r="A303" s="6" t="s">
        <v>1710</v>
      </c>
      <c r="B303" s="58" t="s">
        <v>2897</v>
      </c>
      <c r="C303" s="59" t="str">
        <f t="shared" si="35"/>
        <v>Pro-Tech elülső lábvédő</v>
      </c>
      <c r="D303" s="6" t="s">
        <v>2618</v>
      </c>
      <c r="E303" s="60" t="str">
        <f t="shared" si="36"/>
        <v>PRO-TECH AIRFLOW FRONT BOOTS</v>
      </c>
      <c r="F303" s="57" t="s">
        <v>1852</v>
      </c>
      <c r="G303" s="61" t="str">
        <f t="shared" si="37"/>
        <v>Pro-Tech</v>
      </c>
      <c r="H303" s="57" t="s">
        <v>1860</v>
      </c>
      <c r="I303" s="62" t="str">
        <f t="shared" si="38"/>
        <v>Western felszerelés</v>
      </c>
      <c r="J303" s="19" t="s">
        <v>3008</v>
      </c>
      <c r="K303" s="51" t="str">
        <f t="shared" si="39"/>
        <v>Western lófelszerelés</v>
      </c>
      <c r="L303" s="19" t="s">
        <v>2531</v>
      </c>
      <c r="M303" s="51" t="str">
        <f t="shared" si="34"/>
        <v>Western lábvédő</v>
      </c>
      <c r="N303" s="86" t="s">
        <v>2598</v>
      </c>
      <c r="O303" s="53" t="str">
        <f t="shared" si="40"/>
        <v/>
      </c>
      <c r="P303" s="39"/>
      <c r="Q303" s="40"/>
      <c r="R303" s="67" t="s">
        <v>2732</v>
      </c>
      <c r="S303" s="57">
        <v>77.5</v>
      </c>
      <c r="T303" s="65" t="s">
        <v>1931</v>
      </c>
      <c r="U303" s="63"/>
      <c r="V303" s="41">
        <v>0</v>
      </c>
      <c r="W303" s="44" t="str">
        <f>IFERROR(
    IF(ISNUMBER(MATCH(TRIM(CLEAN(SUBSTITUTE(SUBSTITUTE(X303, CHAR(13), ""), CHAR(10), " "))), sizeList!A:A, 0)),
        INDEX(sizeList!B:B, MATCH(TRIM(CLEAN(SUBSTITUTE(SUBSTITUTE(X303, CHAR(13), ""), CHAR(10), " "))), sizeList!A:A, 0)),
        IF(ISNUMBER(MATCH(X303, sizeList!A:A, 0)),
            INDEX(sizeList!B:B, MATCH(X303, sizeList!A:A, 0)),
            IF(ISNUMBER(MATCH(TRIM(CLEAN(SUBSTITUTE(SUBSTITUTE(X303, CHAR(13), ""), CHAR(10), " "))), sizeList!B:B, 0)),
                INDEX(sizeList!B:B, MATCH(TRIM(CLEAN(SUBSTITUTE(SUBSTITUTE(X303, CHAR(13), ""), CHAR(10), " "))), sizeList!B:B, 0)),
                IF(ISNUMBER(MATCH(X303, sizeList!B:B, 0)),
                    INDEX(sizeList!B:B, MATCH(X303, sizeList!B:B, 0)),
                    "")
            )
        )
    ),
    ""
)</f>
        <v>S</v>
      </c>
      <c r="X303" s="6" t="s">
        <v>88</v>
      </c>
      <c r="Y303" s="77" t="s">
        <v>656</v>
      </c>
      <c r="Z303" s="44" t="str">
        <f t="shared" si="41"/>
        <v>GREY</v>
      </c>
      <c r="AA303" s="44" t="str">
        <f>IFERROR(
    IF(ISNUMBER(MATCH(TRIM(CLEAN(SUBSTITUTE(SUBSTITUTE(Y303, CHAR(13), ""), CHAR(10), " "))), colorList!A:A, 0)),
        INDEX(colorList!B:B, MATCH(TRIM(CLEAN(SUBSTITUTE(SUBSTITUTE(Y303, CHAR(13), ""), CHAR(10), " "))), colorList!A:A, 0)),
        IF(ISNUMBER(MATCH(Y303, colorList!A:A, 0)),
            INDEX(colorList!B:B, MATCH(Y303, colorList!A:A, 0)),
            IF(ISNUMBER(MATCH(TRIM(CLEAN(SUBSTITUTE(SUBSTITUTE(Y303, CHAR(13), ""), CHAR(10), " "))), colorList!B:B, 0)),
                INDEX(colorList!B:B, MATCH(TRIM(CLEAN(SUBSTITUTE(SUBSTITUTE(Y303, CHAR(13), ""), CHAR(10), " "))), colorList!B:B, 0)),
                IF(ISNUMBER(MATCH(Y303, colorList!B:B, 0)),
                    INDEX(colorList!B:B, MATCH(Y303, colorList!B:B, 0)),
                    "")
            )
        )
    ),
    ""
)</f>
        <v>szürke</v>
      </c>
      <c r="AB303" s="56" t="str">
        <f>IF(Y303="", "", IFERROR(VLOOKUP(Y303, colorList!A:B,2,FALSE),""))</f>
        <v>szürke</v>
      </c>
    </row>
    <row r="304" spans="1:28" ht="60" customHeight="1" x14ac:dyDescent="0.3">
      <c r="A304" s="6" t="s">
        <v>1710</v>
      </c>
      <c r="B304" s="58" t="s">
        <v>2897</v>
      </c>
      <c r="C304" s="59" t="str">
        <f t="shared" si="35"/>
        <v>Pro-Tech elülső lábvédő</v>
      </c>
      <c r="D304" s="6" t="s">
        <v>2618</v>
      </c>
      <c r="E304" s="60" t="str">
        <f t="shared" si="36"/>
        <v>PRO-TECH AIRFLOW FRONT BOOTS</v>
      </c>
      <c r="F304" s="57" t="s">
        <v>1852</v>
      </c>
      <c r="G304" s="61" t="str">
        <f t="shared" si="37"/>
        <v>Pro-Tech</v>
      </c>
      <c r="H304" s="57" t="s">
        <v>1860</v>
      </c>
      <c r="I304" s="62" t="str">
        <f t="shared" si="38"/>
        <v>Western felszerelés</v>
      </c>
      <c r="J304" s="19" t="s">
        <v>3008</v>
      </c>
      <c r="K304" s="51" t="str">
        <f t="shared" si="39"/>
        <v>Western lófelszerelés</v>
      </c>
      <c r="L304" s="19" t="s">
        <v>2531</v>
      </c>
      <c r="M304" s="51" t="str">
        <f t="shared" si="34"/>
        <v>Western lábvédő</v>
      </c>
      <c r="N304" s="86" t="s">
        <v>2598</v>
      </c>
      <c r="O304" s="53" t="str">
        <f t="shared" si="40"/>
        <v/>
      </c>
      <c r="P304" s="39"/>
      <c r="Q304" s="40"/>
      <c r="R304" s="67" t="s">
        <v>2733</v>
      </c>
      <c r="S304" s="57">
        <v>77.5</v>
      </c>
      <c r="T304" s="65" t="s">
        <v>1931</v>
      </c>
      <c r="U304" s="63"/>
      <c r="V304" s="41">
        <v>0</v>
      </c>
      <c r="W304" s="44" t="str">
        <f>IFERROR(
    IF(ISNUMBER(MATCH(TRIM(CLEAN(SUBSTITUTE(SUBSTITUTE(X304, CHAR(13), ""), CHAR(10), " "))), sizeList!A:A, 0)),
        INDEX(sizeList!B:B, MATCH(TRIM(CLEAN(SUBSTITUTE(SUBSTITUTE(X304, CHAR(13), ""), CHAR(10), " "))), sizeList!A:A, 0)),
        IF(ISNUMBER(MATCH(X304, sizeList!A:A, 0)),
            INDEX(sizeList!B:B, MATCH(X304, sizeList!A:A, 0)),
            IF(ISNUMBER(MATCH(TRIM(CLEAN(SUBSTITUTE(SUBSTITUTE(X304, CHAR(13), ""), CHAR(10), " "))), sizeList!B:B, 0)),
                INDEX(sizeList!B:B, MATCH(TRIM(CLEAN(SUBSTITUTE(SUBSTITUTE(X304, CHAR(13), ""), CHAR(10), " "))), sizeList!B:B, 0)),
                IF(ISNUMBER(MATCH(X304, sizeList!B:B, 0)),
                    INDEX(sizeList!B:B, MATCH(X304, sizeList!B:B, 0)),
                    "")
            )
        )
    ),
    ""
)</f>
        <v>M</v>
      </c>
      <c r="X304" s="6" t="s">
        <v>89</v>
      </c>
      <c r="Y304" s="77" t="s">
        <v>656</v>
      </c>
      <c r="Z304" s="44" t="str">
        <f t="shared" si="41"/>
        <v>GREY</v>
      </c>
      <c r="AA304" s="44" t="str">
        <f>IFERROR(
    IF(ISNUMBER(MATCH(TRIM(CLEAN(SUBSTITUTE(SUBSTITUTE(Y304, CHAR(13), ""), CHAR(10), " "))), colorList!A:A, 0)),
        INDEX(colorList!B:B, MATCH(TRIM(CLEAN(SUBSTITUTE(SUBSTITUTE(Y304, CHAR(13), ""), CHAR(10), " "))), colorList!A:A, 0)),
        IF(ISNUMBER(MATCH(Y304, colorList!A:A, 0)),
            INDEX(colorList!B:B, MATCH(Y304, colorList!A:A, 0)),
            IF(ISNUMBER(MATCH(TRIM(CLEAN(SUBSTITUTE(SUBSTITUTE(Y304, CHAR(13), ""), CHAR(10), " "))), colorList!B:B, 0)),
                INDEX(colorList!B:B, MATCH(TRIM(CLEAN(SUBSTITUTE(SUBSTITUTE(Y304, CHAR(13), ""), CHAR(10), " "))), colorList!B:B, 0)),
                IF(ISNUMBER(MATCH(Y304, colorList!B:B, 0)),
                    INDEX(colorList!B:B, MATCH(Y304, colorList!B:B, 0)),
                    "")
            )
        )
    ),
    ""
)</f>
        <v>szürke</v>
      </c>
      <c r="AB304" s="56" t="str">
        <f>IF(Y304="", "", IFERROR(VLOOKUP(Y304, colorList!A:B,2,FALSE),""))</f>
        <v>szürke</v>
      </c>
    </row>
    <row r="305" spans="1:28" ht="60" customHeight="1" x14ac:dyDescent="0.3">
      <c r="A305" s="6" t="s">
        <v>1710</v>
      </c>
      <c r="B305" s="58" t="s">
        <v>2897</v>
      </c>
      <c r="C305" s="59" t="str">
        <f t="shared" si="35"/>
        <v>Pro-Tech elülső lábvédő</v>
      </c>
      <c r="D305" s="6" t="s">
        <v>2618</v>
      </c>
      <c r="E305" s="60" t="str">
        <f t="shared" si="36"/>
        <v>PRO-TECH AIRFLOW FRONT BOOTS</v>
      </c>
      <c r="F305" s="57" t="s">
        <v>1852</v>
      </c>
      <c r="G305" s="61" t="str">
        <f t="shared" si="37"/>
        <v>Pro-Tech</v>
      </c>
      <c r="H305" s="57" t="s">
        <v>1860</v>
      </c>
      <c r="I305" s="62" t="str">
        <f t="shared" si="38"/>
        <v>Western felszerelés</v>
      </c>
      <c r="J305" s="19" t="s">
        <v>3008</v>
      </c>
      <c r="K305" s="51" t="str">
        <f t="shared" si="39"/>
        <v>Western lófelszerelés</v>
      </c>
      <c r="L305" s="19" t="s">
        <v>2531</v>
      </c>
      <c r="M305" s="51" t="str">
        <f t="shared" si="34"/>
        <v>Western lábvédő</v>
      </c>
      <c r="N305" s="86" t="s">
        <v>2598</v>
      </c>
      <c r="O305" s="53" t="str">
        <f t="shared" si="40"/>
        <v/>
      </c>
      <c r="P305" s="39"/>
      <c r="Q305" s="40"/>
      <c r="R305" s="67" t="s">
        <v>2734</v>
      </c>
      <c r="S305" s="57">
        <v>77.5</v>
      </c>
      <c r="T305" s="65" t="s">
        <v>1931</v>
      </c>
      <c r="U305" s="63"/>
      <c r="V305" s="41">
        <v>0</v>
      </c>
      <c r="W305" s="44" t="str">
        <f>IFERROR(
    IF(ISNUMBER(MATCH(TRIM(CLEAN(SUBSTITUTE(SUBSTITUTE(X305, CHAR(13), ""), CHAR(10), " "))), sizeList!A:A, 0)),
        INDEX(sizeList!B:B, MATCH(TRIM(CLEAN(SUBSTITUTE(SUBSTITUTE(X305, CHAR(13), ""), CHAR(10), " "))), sizeList!A:A, 0)),
        IF(ISNUMBER(MATCH(X305, sizeList!A:A, 0)),
            INDEX(sizeList!B:B, MATCH(X305, sizeList!A:A, 0)),
            IF(ISNUMBER(MATCH(TRIM(CLEAN(SUBSTITUTE(SUBSTITUTE(X305, CHAR(13), ""), CHAR(10), " "))), sizeList!B:B, 0)),
                INDEX(sizeList!B:B, MATCH(TRIM(CLEAN(SUBSTITUTE(SUBSTITUTE(X305, CHAR(13), ""), CHAR(10), " "))), sizeList!B:B, 0)),
                IF(ISNUMBER(MATCH(X305, sizeList!B:B, 0)),
                    INDEX(sizeList!B:B, MATCH(X305, sizeList!B:B, 0)),
                    "")
            )
        )
    ),
    ""
)</f>
        <v>L</v>
      </c>
      <c r="X305" s="6" t="s">
        <v>90</v>
      </c>
      <c r="Y305" s="77" t="s">
        <v>656</v>
      </c>
      <c r="Z305" s="44" t="str">
        <f t="shared" si="41"/>
        <v>GREY</v>
      </c>
      <c r="AA305" s="44" t="str">
        <f>IFERROR(
    IF(ISNUMBER(MATCH(TRIM(CLEAN(SUBSTITUTE(SUBSTITUTE(Y305, CHAR(13), ""), CHAR(10), " "))), colorList!A:A, 0)),
        INDEX(colorList!B:B, MATCH(TRIM(CLEAN(SUBSTITUTE(SUBSTITUTE(Y305, CHAR(13), ""), CHAR(10), " "))), colorList!A:A, 0)),
        IF(ISNUMBER(MATCH(Y305, colorList!A:A, 0)),
            INDEX(colorList!B:B, MATCH(Y305, colorList!A:A, 0)),
            IF(ISNUMBER(MATCH(TRIM(CLEAN(SUBSTITUTE(SUBSTITUTE(Y305, CHAR(13), ""), CHAR(10), " "))), colorList!B:B, 0)),
                INDEX(colorList!B:B, MATCH(TRIM(CLEAN(SUBSTITUTE(SUBSTITUTE(Y305, CHAR(13), ""), CHAR(10), " "))), colorList!B:B, 0)),
                IF(ISNUMBER(MATCH(Y305, colorList!B:B, 0)),
                    INDEX(colorList!B:B, MATCH(Y305, colorList!B:B, 0)),
                    "")
            )
        )
    ),
    ""
)</f>
        <v>szürke</v>
      </c>
      <c r="AB305" s="56" t="str">
        <f>IF(Y305="", "", IFERROR(VLOOKUP(Y305, colorList!A:B,2,FALSE),""))</f>
        <v>szürke</v>
      </c>
    </row>
    <row r="306" spans="1:28" ht="60" customHeight="1" x14ac:dyDescent="0.3">
      <c r="A306" s="6" t="s">
        <v>1710</v>
      </c>
      <c r="B306" s="58" t="s">
        <v>2896</v>
      </c>
      <c r="C306" s="59" t="str">
        <f t="shared" si="35"/>
        <v>Pro-Tech elülső lábvédő</v>
      </c>
      <c r="D306" s="6" t="s">
        <v>2618</v>
      </c>
      <c r="E306" s="60" t="str">
        <f t="shared" si="36"/>
        <v>PRO-TECH AIRFLOW FRONT BOOTS</v>
      </c>
      <c r="F306" s="57" t="s">
        <v>1852</v>
      </c>
      <c r="G306" s="61" t="str">
        <f t="shared" si="37"/>
        <v>Pro-Tech</v>
      </c>
      <c r="H306" s="57" t="s">
        <v>1860</v>
      </c>
      <c r="I306" s="62" t="str">
        <f t="shared" si="38"/>
        <v>Western felszerelés</v>
      </c>
      <c r="J306" s="19" t="s">
        <v>3008</v>
      </c>
      <c r="K306" s="51" t="str">
        <f t="shared" si="39"/>
        <v>Western lófelszerelés</v>
      </c>
      <c r="L306" s="19" t="s">
        <v>2531</v>
      </c>
      <c r="M306" s="51" t="str">
        <f t="shared" si="34"/>
        <v>Western lábvédő</v>
      </c>
      <c r="N306" s="86" t="s">
        <v>2598</v>
      </c>
      <c r="O306" s="53" t="str">
        <f t="shared" si="40"/>
        <v/>
      </c>
      <c r="P306" s="39"/>
      <c r="Q306" s="40"/>
      <c r="R306" s="67" t="s">
        <v>2729</v>
      </c>
      <c r="S306" s="57">
        <v>77.5</v>
      </c>
      <c r="T306" s="65" t="s">
        <v>1931</v>
      </c>
      <c r="U306" s="63"/>
      <c r="V306" s="41">
        <v>0</v>
      </c>
      <c r="W306" s="44" t="str">
        <f>IFERROR(
    IF(ISNUMBER(MATCH(TRIM(CLEAN(SUBSTITUTE(SUBSTITUTE(X306, CHAR(13), ""), CHAR(10), " "))), sizeList!A:A, 0)),
        INDEX(sizeList!B:B, MATCH(TRIM(CLEAN(SUBSTITUTE(SUBSTITUTE(X306, CHAR(13), ""), CHAR(10), " "))), sizeList!A:A, 0)),
        IF(ISNUMBER(MATCH(X306, sizeList!A:A, 0)),
            INDEX(sizeList!B:B, MATCH(X306, sizeList!A:A, 0)),
            IF(ISNUMBER(MATCH(TRIM(CLEAN(SUBSTITUTE(SUBSTITUTE(X306, CHAR(13), ""), CHAR(10), " "))), sizeList!B:B, 0)),
                INDEX(sizeList!B:B, MATCH(TRIM(CLEAN(SUBSTITUTE(SUBSTITUTE(X306, CHAR(13), ""), CHAR(10), " "))), sizeList!B:B, 0)),
                IF(ISNUMBER(MATCH(X306, sizeList!B:B, 0)),
                    INDEX(sizeList!B:B, MATCH(X306, sizeList!B:B, 0)),
                    "")
            )
        )
    ),
    ""
)</f>
        <v>S</v>
      </c>
      <c r="X306" s="6" t="s">
        <v>88</v>
      </c>
      <c r="Y306" s="77" t="s">
        <v>2493</v>
      </c>
      <c r="Z306" s="44" t="str">
        <f t="shared" si="41"/>
        <v>FUCSIA</v>
      </c>
      <c r="AA306" s="44" t="str">
        <f>IFERROR(
    IF(ISNUMBER(MATCH(TRIM(CLEAN(SUBSTITUTE(SUBSTITUTE(Y306, CHAR(13), ""), CHAR(10), " "))), colorList!A:A, 0)),
        INDEX(colorList!B:B, MATCH(TRIM(CLEAN(SUBSTITUTE(SUBSTITUTE(Y306, CHAR(13), ""), CHAR(10), " "))), colorList!A:A, 0)),
        IF(ISNUMBER(MATCH(Y306, colorList!A:A, 0)),
            INDEX(colorList!B:B, MATCH(Y306, colorList!A:A, 0)),
            IF(ISNUMBER(MATCH(TRIM(CLEAN(SUBSTITUTE(SUBSTITUTE(Y306, CHAR(13), ""), CHAR(10), " "))), colorList!B:B, 0)),
                INDEX(colorList!B:B, MATCH(TRIM(CLEAN(SUBSTITUTE(SUBSTITUTE(Y306, CHAR(13), ""), CHAR(10), " "))), colorList!B:B, 0)),
                IF(ISNUMBER(MATCH(Y306, colorList!B:B, 0)),
                    INDEX(colorList!B:B, MATCH(Y306, colorList!B:B, 0)),
                    "")
            )
        )
    ),
    ""
)</f>
        <v>fukszia</v>
      </c>
      <c r="AB306" s="56" t="str">
        <f>IF(Y306="", "", IFERROR(VLOOKUP(Y306, colorList!A:B,2,FALSE),""))</f>
        <v>fukszia</v>
      </c>
    </row>
    <row r="307" spans="1:28" ht="60" customHeight="1" x14ac:dyDescent="0.3">
      <c r="A307" s="6" t="s">
        <v>1710</v>
      </c>
      <c r="B307" s="58" t="s">
        <v>2896</v>
      </c>
      <c r="C307" s="59" t="str">
        <f t="shared" si="35"/>
        <v>Pro-Tech elülső lábvédő</v>
      </c>
      <c r="D307" s="6" t="s">
        <v>2618</v>
      </c>
      <c r="E307" s="60" t="str">
        <f t="shared" si="36"/>
        <v>PRO-TECH AIRFLOW FRONT BOOTS</v>
      </c>
      <c r="F307" s="57" t="s">
        <v>1852</v>
      </c>
      <c r="G307" s="61" t="str">
        <f t="shared" si="37"/>
        <v>Pro-Tech</v>
      </c>
      <c r="H307" s="57" t="s">
        <v>1860</v>
      </c>
      <c r="I307" s="62" t="str">
        <f t="shared" si="38"/>
        <v>Western felszerelés</v>
      </c>
      <c r="J307" s="19" t="s">
        <v>3008</v>
      </c>
      <c r="K307" s="51" t="str">
        <f t="shared" si="39"/>
        <v>Western lófelszerelés</v>
      </c>
      <c r="L307" s="19" t="s">
        <v>2531</v>
      </c>
      <c r="M307" s="51" t="str">
        <f t="shared" si="34"/>
        <v>Western lábvédő</v>
      </c>
      <c r="N307" s="86" t="s">
        <v>2598</v>
      </c>
      <c r="O307" s="53" t="str">
        <f t="shared" si="40"/>
        <v/>
      </c>
      <c r="P307" s="39"/>
      <c r="Q307" s="40"/>
      <c r="R307" s="67" t="s">
        <v>2730</v>
      </c>
      <c r="S307" s="57">
        <v>77.5</v>
      </c>
      <c r="T307" s="65" t="s">
        <v>1931</v>
      </c>
      <c r="U307" s="63"/>
      <c r="V307" s="41">
        <v>0</v>
      </c>
      <c r="W307" s="44" t="str">
        <f>IFERROR(
    IF(ISNUMBER(MATCH(TRIM(CLEAN(SUBSTITUTE(SUBSTITUTE(X307, CHAR(13), ""), CHAR(10), " "))), sizeList!A:A, 0)),
        INDEX(sizeList!B:B, MATCH(TRIM(CLEAN(SUBSTITUTE(SUBSTITUTE(X307, CHAR(13), ""), CHAR(10), " "))), sizeList!A:A, 0)),
        IF(ISNUMBER(MATCH(X307, sizeList!A:A, 0)),
            INDEX(sizeList!B:B, MATCH(X307, sizeList!A:A, 0)),
            IF(ISNUMBER(MATCH(TRIM(CLEAN(SUBSTITUTE(SUBSTITUTE(X307, CHAR(13), ""), CHAR(10), " "))), sizeList!B:B, 0)),
                INDEX(sizeList!B:B, MATCH(TRIM(CLEAN(SUBSTITUTE(SUBSTITUTE(X307, CHAR(13), ""), CHAR(10), " "))), sizeList!B:B, 0)),
                IF(ISNUMBER(MATCH(X307, sizeList!B:B, 0)),
                    INDEX(sizeList!B:B, MATCH(X307, sizeList!B:B, 0)),
                    "")
            )
        )
    ),
    ""
)</f>
        <v>M</v>
      </c>
      <c r="X307" s="6" t="s">
        <v>89</v>
      </c>
      <c r="Y307" s="77" t="s">
        <v>2493</v>
      </c>
      <c r="Z307" s="44" t="str">
        <f t="shared" si="41"/>
        <v>FUCSIA</v>
      </c>
      <c r="AA307" s="44" t="str">
        <f>IFERROR(
    IF(ISNUMBER(MATCH(TRIM(CLEAN(SUBSTITUTE(SUBSTITUTE(Y307, CHAR(13), ""), CHAR(10), " "))), colorList!A:A, 0)),
        INDEX(colorList!B:B, MATCH(TRIM(CLEAN(SUBSTITUTE(SUBSTITUTE(Y307, CHAR(13), ""), CHAR(10), " "))), colorList!A:A, 0)),
        IF(ISNUMBER(MATCH(Y307, colorList!A:A, 0)),
            INDEX(colorList!B:B, MATCH(Y307, colorList!A:A, 0)),
            IF(ISNUMBER(MATCH(TRIM(CLEAN(SUBSTITUTE(SUBSTITUTE(Y307, CHAR(13), ""), CHAR(10), " "))), colorList!B:B, 0)),
                INDEX(colorList!B:B, MATCH(TRIM(CLEAN(SUBSTITUTE(SUBSTITUTE(Y307, CHAR(13), ""), CHAR(10), " "))), colorList!B:B, 0)),
                IF(ISNUMBER(MATCH(Y307, colorList!B:B, 0)),
                    INDEX(colorList!B:B, MATCH(Y307, colorList!B:B, 0)),
                    "")
            )
        )
    ),
    ""
)</f>
        <v>fukszia</v>
      </c>
      <c r="AB307" s="56" t="str">
        <f>IF(Y307="", "", IFERROR(VLOOKUP(Y307, colorList!A:B,2,FALSE),""))</f>
        <v>fukszia</v>
      </c>
    </row>
    <row r="308" spans="1:28" ht="60" customHeight="1" x14ac:dyDescent="0.3">
      <c r="A308" s="6" t="s">
        <v>1710</v>
      </c>
      <c r="B308" s="58" t="s">
        <v>2896</v>
      </c>
      <c r="C308" s="59" t="str">
        <f t="shared" si="35"/>
        <v>Pro-Tech elülső lábvédő</v>
      </c>
      <c r="D308" s="6" t="s">
        <v>2618</v>
      </c>
      <c r="E308" s="60" t="str">
        <f t="shared" si="36"/>
        <v>PRO-TECH AIRFLOW FRONT BOOTS</v>
      </c>
      <c r="F308" s="57" t="s">
        <v>1852</v>
      </c>
      <c r="G308" s="61" t="str">
        <f t="shared" si="37"/>
        <v>Pro-Tech</v>
      </c>
      <c r="H308" s="57" t="s">
        <v>1860</v>
      </c>
      <c r="I308" s="62" t="str">
        <f t="shared" si="38"/>
        <v>Western felszerelés</v>
      </c>
      <c r="J308" s="19" t="s">
        <v>3008</v>
      </c>
      <c r="K308" s="51" t="str">
        <f t="shared" si="39"/>
        <v>Western lófelszerelés</v>
      </c>
      <c r="L308" s="19" t="s">
        <v>2531</v>
      </c>
      <c r="M308" s="51" t="str">
        <f t="shared" si="34"/>
        <v>Western lábvédő</v>
      </c>
      <c r="N308" s="86" t="s">
        <v>2598</v>
      </c>
      <c r="O308" s="53" t="str">
        <f t="shared" si="40"/>
        <v/>
      </c>
      <c r="P308" s="39"/>
      <c r="Q308" s="40"/>
      <c r="R308" s="67" t="s">
        <v>2731</v>
      </c>
      <c r="S308" s="57">
        <v>77.5</v>
      </c>
      <c r="T308" s="65" t="s">
        <v>1931</v>
      </c>
      <c r="U308" s="63"/>
      <c r="V308" s="41">
        <v>0</v>
      </c>
      <c r="W308" s="44" t="str">
        <f>IFERROR(
    IF(ISNUMBER(MATCH(TRIM(CLEAN(SUBSTITUTE(SUBSTITUTE(X308, CHAR(13), ""), CHAR(10), " "))), sizeList!A:A, 0)),
        INDEX(sizeList!B:B, MATCH(TRIM(CLEAN(SUBSTITUTE(SUBSTITUTE(X308, CHAR(13), ""), CHAR(10), " "))), sizeList!A:A, 0)),
        IF(ISNUMBER(MATCH(X308, sizeList!A:A, 0)),
            INDEX(sizeList!B:B, MATCH(X308, sizeList!A:A, 0)),
            IF(ISNUMBER(MATCH(TRIM(CLEAN(SUBSTITUTE(SUBSTITUTE(X308, CHAR(13), ""), CHAR(10), " "))), sizeList!B:B, 0)),
                INDEX(sizeList!B:B, MATCH(TRIM(CLEAN(SUBSTITUTE(SUBSTITUTE(X308, CHAR(13), ""), CHAR(10), " "))), sizeList!B:B, 0)),
                IF(ISNUMBER(MATCH(X308, sizeList!B:B, 0)),
                    INDEX(sizeList!B:B, MATCH(X308, sizeList!B:B, 0)),
                    "")
            )
        )
    ),
    ""
)</f>
        <v>L</v>
      </c>
      <c r="X308" s="6" t="s">
        <v>90</v>
      </c>
      <c r="Y308" s="77" t="s">
        <v>2493</v>
      </c>
      <c r="Z308" s="44" t="str">
        <f t="shared" si="41"/>
        <v>FUCSIA</v>
      </c>
      <c r="AA308" s="44" t="str">
        <f>IFERROR(
    IF(ISNUMBER(MATCH(TRIM(CLEAN(SUBSTITUTE(SUBSTITUTE(Y308, CHAR(13), ""), CHAR(10), " "))), colorList!A:A, 0)),
        INDEX(colorList!B:B, MATCH(TRIM(CLEAN(SUBSTITUTE(SUBSTITUTE(Y308, CHAR(13), ""), CHAR(10), " "))), colorList!A:A, 0)),
        IF(ISNUMBER(MATCH(Y308, colorList!A:A, 0)),
            INDEX(colorList!B:B, MATCH(Y308, colorList!A:A, 0)),
            IF(ISNUMBER(MATCH(TRIM(CLEAN(SUBSTITUTE(SUBSTITUTE(Y308, CHAR(13), ""), CHAR(10), " "))), colorList!B:B, 0)),
                INDEX(colorList!B:B, MATCH(TRIM(CLEAN(SUBSTITUTE(SUBSTITUTE(Y308, CHAR(13), ""), CHAR(10), " "))), colorList!B:B, 0)),
                IF(ISNUMBER(MATCH(Y308, colorList!B:B, 0)),
                    INDEX(colorList!B:B, MATCH(Y308, colorList!B:B, 0)),
                    "")
            )
        )
    ),
    ""
)</f>
        <v>fukszia</v>
      </c>
      <c r="AB308" s="56" t="str">
        <f>IF(Y308="", "", IFERROR(VLOOKUP(Y308, colorList!A:B,2,FALSE),""))</f>
        <v>fukszia</v>
      </c>
    </row>
    <row r="309" spans="1:28" ht="60" customHeight="1" x14ac:dyDescent="0.3">
      <c r="A309" s="6" t="s">
        <v>1710</v>
      </c>
      <c r="B309" s="58" t="s">
        <v>2895</v>
      </c>
      <c r="C309" s="59" t="str">
        <f t="shared" si="35"/>
        <v>Pro-Tech elülső lábvédő</v>
      </c>
      <c r="D309" s="6" t="s">
        <v>2618</v>
      </c>
      <c r="E309" s="60" t="str">
        <f t="shared" si="36"/>
        <v>PRO-TECH AIRFLOW FRONT BOOTS</v>
      </c>
      <c r="F309" s="57" t="s">
        <v>1852</v>
      </c>
      <c r="G309" s="61" t="str">
        <f t="shared" si="37"/>
        <v>Pro-Tech</v>
      </c>
      <c r="H309" s="57" t="s">
        <v>1860</v>
      </c>
      <c r="I309" s="62" t="str">
        <f t="shared" si="38"/>
        <v>Western felszerelés</v>
      </c>
      <c r="J309" s="19" t="s">
        <v>3008</v>
      </c>
      <c r="K309" s="51" t="str">
        <f t="shared" si="39"/>
        <v>Western lófelszerelés</v>
      </c>
      <c r="L309" s="19" t="s">
        <v>2531</v>
      </c>
      <c r="M309" s="51" t="str">
        <f t="shared" si="34"/>
        <v>Western lábvédő</v>
      </c>
      <c r="N309" s="86" t="s">
        <v>2598</v>
      </c>
      <c r="O309" s="53" t="str">
        <f t="shared" si="40"/>
        <v/>
      </c>
      <c r="P309" s="39"/>
      <c r="Q309" s="40"/>
      <c r="R309" s="67" t="s">
        <v>2724</v>
      </c>
      <c r="S309" s="57">
        <v>77.5</v>
      </c>
      <c r="T309" s="65" t="s">
        <v>1931</v>
      </c>
      <c r="U309" s="63"/>
      <c r="V309" s="41">
        <v>0</v>
      </c>
      <c r="W309" s="44" t="str">
        <f>IFERROR(
    IF(ISNUMBER(MATCH(TRIM(CLEAN(SUBSTITUTE(SUBSTITUTE(X309, CHAR(13), ""), CHAR(10), " "))), sizeList!A:A, 0)),
        INDEX(sizeList!B:B, MATCH(TRIM(CLEAN(SUBSTITUTE(SUBSTITUTE(X309, CHAR(13), ""), CHAR(10), " "))), sizeList!A:A, 0)),
        IF(ISNUMBER(MATCH(X309, sizeList!A:A, 0)),
            INDEX(sizeList!B:B, MATCH(X309, sizeList!A:A, 0)),
            IF(ISNUMBER(MATCH(TRIM(CLEAN(SUBSTITUTE(SUBSTITUTE(X309, CHAR(13), ""), CHAR(10), " "))), sizeList!B:B, 0)),
                INDEX(sizeList!B:B, MATCH(TRIM(CLEAN(SUBSTITUTE(SUBSTITUTE(X309, CHAR(13), ""), CHAR(10), " "))), sizeList!B:B, 0)),
                IF(ISNUMBER(MATCH(X309, sizeList!B:B, 0)),
                    INDEX(sizeList!B:B, MATCH(X309, sizeList!B:B, 0)),
                    "")
            )
        )
    ),
    ""
)</f>
        <v>S</v>
      </c>
      <c r="X309" s="6" t="s">
        <v>88</v>
      </c>
      <c r="Y309" s="76" t="s">
        <v>20</v>
      </c>
      <c r="Z309" s="44" t="str">
        <f t="shared" si="41"/>
        <v>BLACK</v>
      </c>
      <c r="AA309" s="44" t="str">
        <f>IFERROR(
    IF(ISNUMBER(MATCH(TRIM(CLEAN(SUBSTITUTE(SUBSTITUTE(Y309, CHAR(13), ""), CHAR(10), " "))), colorList!A:A, 0)),
        INDEX(colorList!B:B, MATCH(TRIM(CLEAN(SUBSTITUTE(SUBSTITUTE(Y309, CHAR(13), ""), CHAR(10), " "))), colorList!A:A, 0)),
        IF(ISNUMBER(MATCH(Y309, colorList!A:A, 0)),
            INDEX(colorList!B:B, MATCH(Y309, colorList!A:A, 0)),
            IF(ISNUMBER(MATCH(TRIM(CLEAN(SUBSTITUTE(SUBSTITUTE(Y309, CHAR(13), ""), CHAR(10), " "))), colorList!B:B, 0)),
                INDEX(colorList!B:B, MATCH(TRIM(CLEAN(SUBSTITUTE(SUBSTITUTE(Y309, CHAR(13), ""), CHAR(10), " "))), colorList!B:B, 0)),
                IF(ISNUMBER(MATCH(Y309, colorList!B:B, 0)),
                    INDEX(colorList!B:B, MATCH(Y309, colorList!B:B, 0)),
                    "")
            )
        )
    ),
    ""
)</f>
        <v>fekete</v>
      </c>
      <c r="AB309" s="56" t="str">
        <f>IF(Y309="", "", IFERROR(VLOOKUP(Y309, colorList!A:B,2,FALSE),""))</f>
        <v>fekete</v>
      </c>
    </row>
    <row r="310" spans="1:28" ht="60" customHeight="1" x14ac:dyDescent="0.3">
      <c r="A310" s="6" t="s">
        <v>1710</v>
      </c>
      <c r="B310" s="81" t="s">
        <v>2895</v>
      </c>
      <c r="C310" s="59" t="str">
        <f t="shared" si="35"/>
        <v>Pro-Tech elülső lábvédő</v>
      </c>
      <c r="D310" s="6" t="s">
        <v>2618</v>
      </c>
      <c r="E310" s="60" t="str">
        <f t="shared" si="36"/>
        <v>PRO-TECH AIRFLOW FRONT BOOTS</v>
      </c>
      <c r="F310" s="57" t="s">
        <v>1852</v>
      </c>
      <c r="G310" s="61" t="str">
        <f t="shared" si="37"/>
        <v>Pro-Tech</v>
      </c>
      <c r="H310" s="57" t="s">
        <v>1860</v>
      </c>
      <c r="I310" s="62" t="str">
        <f t="shared" si="38"/>
        <v>Western felszerelés</v>
      </c>
      <c r="J310" s="19" t="s">
        <v>3008</v>
      </c>
      <c r="K310" s="51" t="str">
        <f t="shared" si="39"/>
        <v>Western lófelszerelés</v>
      </c>
      <c r="L310" s="19" t="s">
        <v>2531</v>
      </c>
      <c r="M310" s="51" t="str">
        <f t="shared" si="34"/>
        <v>Western lábvédő</v>
      </c>
      <c r="N310" s="39" t="s">
        <v>2598</v>
      </c>
      <c r="O310" s="53" t="str">
        <f t="shared" si="40"/>
        <v/>
      </c>
      <c r="P310" s="39"/>
      <c r="Q310" s="40"/>
      <c r="R310" s="67" t="s">
        <v>2725</v>
      </c>
      <c r="S310" s="57">
        <v>77.5</v>
      </c>
      <c r="T310" s="65" t="s">
        <v>1931</v>
      </c>
      <c r="U310" s="63"/>
      <c r="V310" s="41">
        <v>0</v>
      </c>
      <c r="W310" s="44" t="str">
        <f>IFERROR(
    IF(ISNUMBER(MATCH(TRIM(CLEAN(SUBSTITUTE(SUBSTITUTE(X310, CHAR(13), ""), CHAR(10), " "))), sizeList!A:A, 0)),
        INDEX(sizeList!B:B, MATCH(TRIM(CLEAN(SUBSTITUTE(SUBSTITUTE(X310, CHAR(13), ""), CHAR(10), " "))), sizeList!A:A, 0)),
        IF(ISNUMBER(MATCH(X310, sizeList!A:A, 0)),
            INDEX(sizeList!B:B, MATCH(X310, sizeList!A:A, 0)),
            IF(ISNUMBER(MATCH(TRIM(CLEAN(SUBSTITUTE(SUBSTITUTE(X310, CHAR(13), ""), CHAR(10), " "))), sizeList!B:B, 0)),
                INDEX(sizeList!B:B, MATCH(TRIM(CLEAN(SUBSTITUTE(SUBSTITUTE(X310, CHAR(13), ""), CHAR(10), " "))), sizeList!B:B, 0)),
                IF(ISNUMBER(MATCH(X310, sizeList!B:B, 0)),
                    INDEX(sizeList!B:B, MATCH(X310, sizeList!B:B, 0)),
                    "")
            )
        )
    ),
    ""
)</f>
        <v>M</v>
      </c>
      <c r="X310" s="6" t="s">
        <v>89</v>
      </c>
      <c r="Y310" s="76" t="s">
        <v>20</v>
      </c>
      <c r="Z310" s="44" t="str">
        <f t="shared" si="41"/>
        <v>BLACK</v>
      </c>
      <c r="AA310" s="44" t="str">
        <f>IFERROR(
    IF(ISNUMBER(MATCH(TRIM(CLEAN(SUBSTITUTE(SUBSTITUTE(Y310, CHAR(13), ""), CHAR(10), " "))), colorList!A:A, 0)),
        INDEX(colorList!B:B, MATCH(TRIM(CLEAN(SUBSTITUTE(SUBSTITUTE(Y310, CHAR(13), ""), CHAR(10), " "))), colorList!A:A, 0)),
        IF(ISNUMBER(MATCH(Y310, colorList!A:A, 0)),
            INDEX(colorList!B:B, MATCH(Y310, colorList!A:A, 0)),
            IF(ISNUMBER(MATCH(TRIM(CLEAN(SUBSTITUTE(SUBSTITUTE(Y310, CHAR(13), ""), CHAR(10), " "))), colorList!B:B, 0)),
                INDEX(colorList!B:B, MATCH(TRIM(CLEAN(SUBSTITUTE(SUBSTITUTE(Y310, CHAR(13), ""), CHAR(10), " "))), colorList!B:B, 0)),
                IF(ISNUMBER(MATCH(Y310, colorList!B:B, 0)),
                    INDEX(colorList!B:B, MATCH(Y310, colorList!B:B, 0)),
                    "")
            )
        )
    ),
    ""
)</f>
        <v>fekete</v>
      </c>
      <c r="AB310" s="56" t="str">
        <f>IF(Y310="", "", IFERROR(VLOOKUP(Y310, colorList!A:B,2,FALSE),""))</f>
        <v>fekete</v>
      </c>
    </row>
    <row r="311" spans="1:28" ht="60" customHeight="1" x14ac:dyDescent="0.3">
      <c r="A311" s="6" t="s">
        <v>1710</v>
      </c>
      <c r="B311" s="81" t="s">
        <v>2895</v>
      </c>
      <c r="C311" s="59" t="str">
        <f t="shared" si="35"/>
        <v>Pro-Tech elülső lábvédő</v>
      </c>
      <c r="D311" s="6" t="s">
        <v>2618</v>
      </c>
      <c r="E311" s="60" t="str">
        <f t="shared" si="36"/>
        <v>PRO-TECH AIRFLOW FRONT BOOTS</v>
      </c>
      <c r="F311" s="57" t="s">
        <v>1852</v>
      </c>
      <c r="G311" s="61" t="str">
        <f t="shared" si="37"/>
        <v>Pro-Tech</v>
      </c>
      <c r="H311" s="57" t="s">
        <v>1860</v>
      </c>
      <c r="I311" s="62" t="str">
        <f t="shared" si="38"/>
        <v>Western felszerelés</v>
      </c>
      <c r="J311" s="19" t="s">
        <v>3008</v>
      </c>
      <c r="K311" s="51" t="str">
        <f t="shared" si="39"/>
        <v>Western lófelszerelés</v>
      </c>
      <c r="L311" s="19" t="s">
        <v>2531</v>
      </c>
      <c r="M311" s="51" t="str">
        <f t="shared" si="34"/>
        <v>Western lábvédő</v>
      </c>
      <c r="N311" s="39" t="s">
        <v>2598</v>
      </c>
      <c r="O311" s="53" t="str">
        <f t="shared" si="40"/>
        <v/>
      </c>
      <c r="P311" s="39"/>
      <c r="Q311" s="40"/>
      <c r="R311" s="67" t="s">
        <v>2726</v>
      </c>
      <c r="S311" s="57">
        <v>77.5</v>
      </c>
      <c r="T311" s="65" t="s">
        <v>1931</v>
      </c>
      <c r="U311" s="63"/>
      <c r="V311" s="41">
        <v>0</v>
      </c>
      <c r="W311" s="44" t="str">
        <f>IFERROR(
    IF(ISNUMBER(MATCH(TRIM(CLEAN(SUBSTITUTE(SUBSTITUTE(X311, CHAR(13), ""), CHAR(10), " "))), sizeList!A:A, 0)),
        INDEX(sizeList!B:B, MATCH(TRIM(CLEAN(SUBSTITUTE(SUBSTITUTE(X311, CHAR(13), ""), CHAR(10), " "))), sizeList!A:A, 0)),
        IF(ISNUMBER(MATCH(X311, sizeList!A:A, 0)),
            INDEX(sizeList!B:B, MATCH(X311, sizeList!A:A, 0)),
            IF(ISNUMBER(MATCH(TRIM(CLEAN(SUBSTITUTE(SUBSTITUTE(X311, CHAR(13), ""), CHAR(10), " "))), sizeList!B:B, 0)),
                INDEX(sizeList!B:B, MATCH(TRIM(CLEAN(SUBSTITUTE(SUBSTITUTE(X311, CHAR(13), ""), CHAR(10), " "))), sizeList!B:B, 0)),
                IF(ISNUMBER(MATCH(X311, sizeList!B:B, 0)),
                    INDEX(sizeList!B:B, MATCH(X311, sizeList!B:B, 0)),
                    "")
            )
        )
    ),
    ""
)</f>
        <v>L</v>
      </c>
      <c r="X311" s="6" t="s">
        <v>90</v>
      </c>
      <c r="Y311" s="76" t="s">
        <v>20</v>
      </c>
      <c r="Z311" s="44" t="str">
        <f t="shared" si="41"/>
        <v>BLACK</v>
      </c>
      <c r="AA311" s="44" t="str">
        <f>IFERROR(
    IF(ISNUMBER(MATCH(TRIM(CLEAN(SUBSTITUTE(SUBSTITUTE(Y311, CHAR(13), ""), CHAR(10), " "))), colorList!A:A, 0)),
        INDEX(colorList!B:B, MATCH(TRIM(CLEAN(SUBSTITUTE(SUBSTITUTE(Y311, CHAR(13), ""), CHAR(10), " "))), colorList!A:A, 0)),
        IF(ISNUMBER(MATCH(Y311, colorList!A:A, 0)),
            INDEX(colorList!B:B, MATCH(Y311, colorList!A:A, 0)),
            IF(ISNUMBER(MATCH(TRIM(CLEAN(SUBSTITUTE(SUBSTITUTE(Y311, CHAR(13), ""), CHAR(10), " "))), colorList!B:B, 0)),
                INDEX(colorList!B:B, MATCH(TRIM(CLEAN(SUBSTITUTE(SUBSTITUTE(Y311, CHAR(13), ""), CHAR(10), " "))), colorList!B:B, 0)),
                IF(ISNUMBER(MATCH(Y311, colorList!B:B, 0)),
                    INDEX(colorList!B:B, MATCH(Y311, colorList!B:B, 0)),
                    "")
            )
        )
    ),
    ""
)</f>
        <v>fekete</v>
      </c>
      <c r="AB311" s="56" t="str">
        <f>IF(Y311="", "", IFERROR(VLOOKUP(Y311, colorList!A:B,2,FALSE),""))</f>
        <v>fekete</v>
      </c>
    </row>
    <row r="312" spans="1:28" ht="60" customHeight="1" x14ac:dyDescent="0.3">
      <c r="A312" s="6" t="s">
        <v>1710</v>
      </c>
      <c r="B312" s="81" t="s">
        <v>2895</v>
      </c>
      <c r="C312" s="59" t="str">
        <f t="shared" si="35"/>
        <v>Pro-Tech elülső lábvédő</v>
      </c>
      <c r="D312" s="6" t="s">
        <v>2618</v>
      </c>
      <c r="E312" s="60" t="str">
        <f t="shared" si="36"/>
        <v>PRO-TECH AIRFLOW FRONT BOOTS</v>
      </c>
      <c r="F312" s="57" t="s">
        <v>1852</v>
      </c>
      <c r="G312" s="61" t="str">
        <f t="shared" si="37"/>
        <v>Pro-Tech</v>
      </c>
      <c r="H312" s="57" t="s">
        <v>1860</v>
      </c>
      <c r="I312" s="62" t="str">
        <f t="shared" si="38"/>
        <v>Western felszerelés</v>
      </c>
      <c r="J312" s="19" t="s">
        <v>3008</v>
      </c>
      <c r="K312" s="51" t="str">
        <f t="shared" si="39"/>
        <v>Western lófelszerelés</v>
      </c>
      <c r="L312" s="19" t="s">
        <v>2531</v>
      </c>
      <c r="M312" s="51" t="str">
        <f t="shared" si="34"/>
        <v>Western lábvédő</v>
      </c>
      <c r="N312" s="39" t="s">
        <v>2598</v>
      </c>
      <c r="O312" s="53" t="str">
        <f t="shared" si="40"/>
        <v/>
      </c>
      <c r="P312" s="39"/>
      <c r="Q312" s="40"/>
      <c r="R312" s="67" t="s">
        <v>2727</v>
      </c>
      <c r="S312" s="57">
        <v>77.5</v>
      </c>
      <c r="T312" s="65" t="s">
        <v>1931</v>
      </c>
      <c r="U312" s="63"/>
      <c r="V312" s="41">
        <v>0</v>
      </c>
      <c r="W312" s="44" t="str">
        <f>IFERROR(
    IF(ISNUMBER(MATCH(TRIM(CLEAN(SUBSTITUTE(SUBSTITUTE(X312, CHAR(13), ""), CHAR(10), " "))), sizeList!A:A, 0)),
        INDEX(sizeList!B:B, MATCH(TRIM(CLEAN(SUBSTITUTE(SUBSTITUTE(X312, CHAR(13), ""), CHAR(10), " "))), sizeList!A:A, 0)),
        IF(ISNUMBER(MATCH(X312, sizeList!A:A, 0)),
            INDEX(sizeList!B:B, MATCH(X312, sizeList!A:A, 0)),
            IF(ISNUMBER(MATCH(TRIM(CLEAN(SUBSTITUTE(SUBSTITUTE(X312, CHAR(13), ""), CHAR(10), " "))), sizeList!B:B, 0)),
                INDEX(sizeList!B:B, MATCH(TRIM(CLEAN(SUBSTITUTE(SUBSTITUTE(X312, CHAR(13), ""), CHAR(10), " "))), sizeList!B:B, 0)),
                IF(ISNUMBER(MATCH(X312, sizeList!B:B, 0)),
                    INDEX(sizeList!B:B, MATCH(X312, sizeList!B:B, 0)),
                    "")
            )
        )
    ),
    ""
)</f>
        <v>XL</v>
      </c>
      <c r="X312" s="6" t="s">
        <v>91</v>
      </c>
      <c r="Y312" s="76" t="s">
        <v>20</v>
      </c>
      <c r="Z312" s="44" t="str">
        <f t="shared" si="41"/>
        <v>BLACK</v>
      </c>
      <c r="AA312" s="44" t="str">
        <f>IFERROR(
    IF(ISNUMBER(MATCH(TRIM(CLEAN(SUBSTITUTE(SUBSTITUTE(Y312, CHAR(13), ""), CHAR(10), " "))), colorList!A:A, 0)),
        INDEX(colorList!B:B, MATCH(TRIM(CLEAN(SUBSTITUTE(SUBSTITUTE(Y312, CHAR(13), ""), CHAR(10), " "))), colorList!A:A, 0)),
        IF(ISNUMBER(MATCH(Y312, colorList!A:A, 0)),
            INDEX(colorList!B:B, MATCH(Y312, colorList!A:A, 0)),
            IF(ISNUMBER(MATCH(TRIM(CLEAN(SUBSTITUTE(SUBSTITUTE(Y312, CHAR(13), ""), CHAR(10), " "))), colorList!B:B, 0)),
                INDEX(colorList!B:B, MATCH(TRIM(CLEAN(SUBSTITUTE(SUBSTITUTE(Y312, CHAR(13), ""), CHAR(10), " "))), colorList!B:B, 0)),
                IF(ISNUMBER(MATCH(Y312, colorList!B:B, 0)),
                    INDEX(colorList!B:B, MATCH(Y312, colorList!B:B, 0)),
                    "")
            )
        )
    ),
    ""
)</f>
        <v>fekete</v>
      </c>
      <c r="AB312" s="56" t="str">
        <f>IF(Y312="", "", IFERROR(VLOOKUP(Y312, colorList!A:B,2,FALSE),""))</f>
        <v>fekete</v>
      </c>
    </row>
    <row r="313" spans="1:28" ht="60" customHeight="1" x14ac:dyDescent="0.3">
      <c r="A313" s="6" t="s">
        <v>1710</v>
      </c>
      <c r="B313" s="81" t="s">
        <v>2894</v>
      </c>
      <c r="C313" s="59" t="str">
        <f t="shared" si="35"/>
        <v>Pro-Tech elülső lábvédő</v>
      </c>
      <c r="D313" s="6" t="s">
        <v>2618</v>
      </c>
      <c r="E313" s="60" t="str">
        <f t="shared" si="36"/>
        <v>PRO-TECH AIRFLOW FRONT BOOTS</v>
      </c>
      <c r="F313" s="57" t="s">
        <v>1852</v>
      </c>
      <c r="G313" s="61" t="str">
        <f t="shared" si="37"/>
        <v>Pro-Tech</v>
      </c>
      <c r="H313" s="57" t="s">
        <v>1860</v>
      </c>
      <c r="I313" s="62" t="str">
        <f t="shared" si="38"/>
        <v>Western felszerelés</v>
      </c>
      <c r="J313" s="19" t="s">
        <v>3008</v>
      </c>
      <c r="K313" s="51" t="str">
        <f t="shared" si="39"/>
        <v>Western lófelszerelés</v>
      </c>
      <c r="L313" s="19" t="s">
        <v>2531</v>
      </c>
      <c r="M313" s="51" t="str">
        <f t="shared" si="34"/>
        <v>Western lábvédő</v>
      </c>
      <c r="N313" s="39" t="s">
        <v>2598</v>
      </c>
      <c r="O313" s="53" t="str">
        <f t="shared" si="40"/>
        <v/>
      </c>
      <c r="P313" s="39"/>
      <c r="Q313" s="40"/>
      <c r="R313" s="67" t="s">
        <v>2728</v>
      </c>
      <c r="S313" s="57">
        <v>77.5</v>
      </c>
      <c r="T313" s="65" t="s">
        <v>1931</v>
      </c>
      <c r="U313" s="63"/>
      <c r="V313" s="41">
        <v>0</v>
      </c>
      <c r="W313" s="44" t="str">
        <f>IFERROR(
    IF(ISNUMBER(MATCH(TRIM(CLEAN(SUBSTITUTE(SUBSTITUTE(X313, CHAR(13), ""), CHAR(10), " "))), sizeList!A:A, 0)),
        INDEX(sizeList!B:B, MATCH(TRIM(CLEAN(SUBSTITUTE(SUBSTITUTE(X313, CHAR(13), ""), CHAR(10), " "))), sizeList!A:A, 0)),
        IF(ISNUMBER(MATCH(X313, sizeList!A:A, 0)),
            INDEX(sizeList!B:B, MATCH(X313, sizeList!A:A, 0)),
            IF(ISNUMBER(MATCH(TRIM(CLEAN(SUBSTITUTE(SUBSTITUTE(X313, CHAR(13), ""), CHAR(10), " "))), sizeList!B:B, 0)),
                INDEX(sizeList!B:B, MATCH(TRIM(CLEAN(SUBSTITUTE(SUBSTITUTE(X313, CHAR(13), ""), CHAR(10), " "))), sizeList!B:B, 0)),
                IF(ISNUMBER(MATCH(X313, sizeList!B:B, 0)),
                    INDEX(sizeList!B:B, MATCH(X313, sizeList!B:B, 0)),
                    "")
            )
        )
    ),
    ""
)</f>
        <v>S</v>
      </c>
      <c r="X313" s="6" t="s">
        <v>88</v>
      </c>
      <c r="Y313" s="77" t="s">
        <v>43</v>
      </c>
      <c r="Z313" s="44" t="str">
        <f t="shared" si="41"/>
        <v>BURGUNDY</v>
      </c>
      <c r="AA313" s="44" t="str">
        <f>IFERROR(
    IF(ISNUMBER(MATCH(TRIM(CLEAN(SUBSTITUTE(SUBSTITUTE(Y313, CHAR(13), ""), CHAR(10), " "))), colorList!A:A, 0)),
        INDEX(colorList!B:B, MATCH(TRIM(CLEAN(SUBSTITUTE(SUBSTITUTE(Y313, CHAR(13), ""), CHAR(10), " "))), colorList!A:A, 0)),
        IF(ISNUMBER(MATCH(Y313, colorList!A:A, 0)),
            INDEX(colorList!B:B, MATCH(Y313, colorList!A:A, 0)),
            IF(ISNUMBER(MATCH(TRIM(CLEAN(SUBSTITUTE(SUBSTITUTE(Y313, CHAR(13), ""), CHAR(10), " "))), colorList!B:B, 0)),
                INDEX(colorList!B:B, MATCH(TRIM(CLEAN(SUBSTITUTE(SUBSTITUTE(Y313, CHAR(13), ""), CHAR(10), " "))), colorList!B:B, 0)),
                IF(ISNUMBER(MATCH(Y313, colorList!B:B, 0)),
                    INDEX(colorList!B:B, MATCH(Y313, colorList!B:B, 0)),
                    "")
            )
        )
    ),
    ""
)</f>
        <v>bordó</v>
      </c>
      <c r="AB313" s="56" t="str">
        <f>IF(Y313="", "", IFERROR(VLOOKUP(Y313, colorList!A:B,2,FALSE),""))</f>
        <v>bordó</v>
      </c>
    </row>
    <row r="314" spans="1:28" ht="60" customHeight="1" x14ac:dyDescent="0.3">
      <c r="A314" s="6" t="s">
        <v>1710</v>
      </c>
      <c r="B314" s="81" t="s">
        <v>2894</v>
      </c>
      <c r="C314" s="59" t="str">
        <f t="shared" si="35"/>
        <v>Pro-Tech elülső lábvédő</v>
      </c>
      <c r="D314" s="6" t="s">
        <v>2618</v>
      </c>
      <c r="E314" s="60" t="str">
        <f t="shared" si="36"/>
        <v>PRO-TECH AIRFLOW FRONT BOOTS</v>
      </c>
      <c r="F314" s="57" t="s">
        <v>1852</v>
      </c>
      <c r="G314" s="61" t="str">
        <f t="shared" si="37"/>
        <v>Pro-Tech</v>
      </c>
      <c r="H314" s="57" t="s">
        <v>1860</v>
      </c>
      <c r="I314" s="62" t="str">
        <f t="shared" si="38"/>
        <v>Western felszerelés</v>
      </c>
      <c r="J314" s="19" t="s">
        <v>3008</v>
      </c>
      <c r="K314" s="51" t="str">
        <f t="shared" si="39"/>
        <v>Western lófelszerelés</v>
      </c>
      <c r="L314" s="19" t="s">
        <v>2531</v>
      </c>
      <c r="M314" s="51" t="str">
        <f t="shared" si="34"/>
        <v>Western lábvédő</v>
      </c>
      <c r="N314" s="39" t="s">
        <v>2598</v>
      </c>
      <c r="O314" s="53" t="str">
        <f t="shared" si="40"/>
        <v/>
      </c>
      <c r="P314" s="39"/>
      <c r="Q314" s="40"/>
      <c r="R314" s="67" t="s">
        <v>2722</v>
      </c>
      <c r="S314" s="57">
        <v>77.5</v>
      </c>
      <c r="T314" s="65" t="s">
        <v>1931</v>
      </c>
      <c r="U314" s="63"/>
      <c r="V314" s="41">
        <v>0</v>
      </c>
      <c r="W314" s="44" t="str">
        <f>IFERROR(
    IF(ISNUMBER(MATCH(TRIM(CLEAN(SUBSTITUTE(SUBSTITUTE(X314, CHAR(13), ""), CHAR(10), " "))), sizeList!A:A, 0)),
        INDEX(sizeList!B:B, MATCH(TRIM(CLEAN(SUBSTITUTE(SUBSTITUTE(X314, CHAR(13), ""), CHAR(10), " "))), sizeList!A:A, 0)),
        IF(ISNUMBER(MATCH(X314, sizeList!A:A, 0)),
            INDEX(sizeList!B:B, MATCH(X314, sizeList!A:A, 0)),
            IF(ISNUMBER(MATCH(TRIM(CLEAN(SUBSTITUTE(SUBSTITUTE(X314, CHAR(13), ""), CHAR(10), " "))), sizeList!B:B, 0)),
                INDEX(sizeList!B:B, MATCH(TRIM(CLEAN(SUBSTITUTE(SUBSTITUTE(X314, CHAR(13), ""), CHAR(10), " "))), sizeList!B:B, 0)),
                IF(ISNUMBER(MATCH(X314, sizeList!B:B, 0)),
                    INDEX(sizeList!B:B, MATCH(X314, sizeList!B:B, 0)),
                    "")
            )
        )
    ),
    ""
)</f>
        <v>M</v>
      </c>
      <c r="X314" s="6" t="s">
        <v>89</v>
      </c>
      <c r="Y314" s="77" t="s">
        <v>43</v>
      </c>
      <c r="Z314" s="44" t="str">
        <f t="shared" si="41"/>
        <v>BURGUNDY</v>
      </c>
      <c r="AA314" s="44" t="str">
        <f>IFERROR(
    IF(ISNUMBER(MATCH(TRIM(CLEAN(SUBSTITUTE(SUBSTITUTE(Y314, CHAR(13), ""), CHAR(10), " "))), colorList!A:A, 0)),
        INDEX(colorList!B:B, MATCH(TRIM(CLEAN(SUBSTITUTE(SUBSTITUTE(Y314, CHAR(13), ""), CHAR(10), " "))), colorList!A:A, 0)),
        IF(ISNUMBER(MATCH(Y314, colorList!A:A, 0)),
            INDEX(colorList!B:B, MATCH(Y314, colorList!A:A, 0)),
            IF(ISNUMBER(MATCH(TRIM(CLEAN(SUBSTITUTE(SUBSTITUTE(Y314, CHAR(13), ""), CHAR(10), " "))), colorList!B:B, 0)),
                INDEX(colorList!B:B, MATCH(TRIM(CLEAN(SUBSTITUTE(SUBSTITUTE(Y314, CHAR(13), ""), CHAR(10), " "))), colorList!B:B, 0)),
                IF(ISNUMBER(MATCH(Y314, colorList!B:B, 0)),
                    INDEX(colorList!B:B, MATCH(Y314, colorList!B:B, 0)),
                    "")
            )
        )
    ),
    ""
)</f>
        <v>bordó</v>
      </c>
      <c r="AB314" s="56" t="str">
        <f>IF(Y314="", "", IFERROR(VLOOKUP(Y314, colorList!A:B,2,FALSE),""))</f>
        <v>bordó</v>
      </c>
    </row>
    <row r="315" spans="1:28" ht="60" customHeight="1" x14ac:dyDescent="0.3">
      <c r="A315" s="6" t="s">
        <v>1710</v>
      </c>
      <c r="B315" s="81" t="s">
        <v>2894</v>
      </c>
      <c r="C315" s="59" t="str">
        <f t="shared" si="35"/>
        <v>Pro-Tech elülső lábvédő</v>
      </c>
      <c r="D315" s="6" t="s">
        <v>2618</v>
      </c>
      <c r="E315" s="60" t="str">
        <f t="shared" si="36"/>
        <v>PRO-TECH AIRFLOW FRONT BOOTS</v>
      </c>
      <c r="F315" s="57" t="s">
        <v>1852</v>
      </c>
      <c r="G315" s="61" t="str">
        <f t="shared" si="37"/>
        <v>Pro-Tech</v>
      </c>
      <c r="H315" s="57" t="s">
        <v>1860</v>
      </c>
      <c r="I315" s="62" t="str">
        <f t="shared" si="38"/>
        <v>Western felszerelés</v>
      </c>
      <c r="J315" s="19" t="s">
        <v>3008</v>
      </c>
      <c r="K315" s="51" t="str">
        <f t="shared" si="39"/>
        <v>Western lófelszerelés</v>
      </c>
      <c r="L315" s="19" t="s">
        <v>2531</v>
      </c>
      <c r="M315" s="51" t="str">
        <f t="shared" si="34"/>
        <v>Western lábvédő</v>
      </c>
      <c r="N315" s="39" t="s">
        <v>2598</v>
      </c>
      <c r="O315" s="53" t="str">
        <f t="shared" si="40"/>
        <v/>
      </c>
      <c r="P315" s="39"/>
      <c r="Q315" s="40"/>
      <c r="R315" s="67" t="s">
        <v>2723</v>
      </c>
      <c r="S315" s="57">
        <v>77.5</v>
      </c>
      <c r="T315" s="65" t="s">
        <v>1931</v>
      </c>
      <c r="U315" s="63"/>
      <c r="V315" s="41">
        <v>0</v>
      </c>
      <c r="W315" s="44" t="str">
        <f>IFERROR(
    IF(ISNUMBER(MATCH(TRIM(CLEAN(SUBSTITUTE(SUBSTITUTE(X315, CHAR(13), ""), CHAR(10), " "))), sizeList!A:A, 0)),
        INDEX(sizeList!B:B, MATCH(TRIM(CLEAN(SUBSTITUTE(SUBSTITUTE(X315, CHAR(13), ""), CHAR(10), " "))), sizeList!A:A, 0)),
        IF(ISNUMBER(MATCH(X315, sizeList!A:A, 0)),
            INDEX(sizeList!B:B, MATCH(X315, sizeList!A:A, 0)),
            IF(ISNUMBER(MATCH(TRIM(CLEAN(SUBSTITUTE(SUBSTITUTE(X315, CHAR(13), ""), CHAR(10), " "))), sizeList!B:B, 0)),
                INDEX(sizeList!B:B, MATCH(TRIM(CLEAN(SUBSTITUTE(SUBSTITUTE(X315, CHAR(13), ""), CHAR(10), " "))), sizeList!B:B, 0)),
                IF(ISNUMBER(MATCH(X315, sizeList!B:B, 0)),
                    INDEX(sizeList!B:B, MATCH(X315, sizeList!B:B, 0)),
                    "")
            )
        )
    ),
    ""
)</f>
        <v>L</v>
      </c>
      <c r="X315" s="6" t="s">
        <v>90</v>
      </c>
      <c r="Y315" s="77" t="s">
        <v>43</v>
      </c>
      <c r="Z315" s="44" t="str">
        <f t="shared" si="41"/>
        <v>BURGUNDY</v>
      </c>
      <c r="AA315" s="44" t="str">
        <f>IFERROR(
    IF(ISNUMBER(MATCH(TRIM(CLEAN(SUBSTITUTE(SUBSTITUTE(Y315, CHAR(13), ""), CHAR(10), " "))), colorList!A:A, 0)),
        INDEX(colorList!B:B, MATCH(TRIM(CLEAN(SUBSTITUTE(SUBSTITUTE(Y315, CHAR(13), ""), CHAR(10), " "))), colorList!A:A, 0)),
        IF(ISNUMBER(MATCH(Y315, colorList!A:A, 0)),
            INDEX(colorList!B:B, MATCH(Y315, colorList!A:A, 0)),
            IF(ISNUMBER(MATCH(TRIM(CLEAN(SUBSTITUTE(SUBSTITUTE(Y315, CHAR(13), ""), CHAR(10), " "))), colorList!B:B, 0)),
                INDEX(colorList!B:B, MATCH(TRIM(CLEAN(SUBSTITUTE(SUBSTITUTE(Y315, CHAR(13), ""), CHAR(10), " "))), colorList!B:B, 0)),
                IF(ISNUMBER(MATCH(Y315, colorList!B:B, 0)),
                    INDEX(colorList!B:B, MATCH(Y315, colorList!B:B, 0)),
                    "")
            )
        )
    ),
    ""
)</f>
        <v>bordó</v>
      </c>
      <c r="AB315" s="56" t="str">
        <f>IF(Y315="", "", IFERROR(VLOOKUP(Y315, colorList!A:B,2,FALSE),""))</f>
        <v>bordó</v>
      </c>
    </row>
    <row r="316" spans="1:28" ht="60" customHeight="1" x14ac:dyDescent="0.3">
      <c r="A316" s="6" t="s">
        <v>1709</v>
      </c>
      <c r="B316" s="81" t="s">
        <v>2905</v>
      </c>
      <c r="C316" s="59" t="str">
        <f t="shared" si="35"/>
        <v>Pro-Tech kamásli</v>
      </c>
      <c r="D316" s="6" t="s">
        <v>2629</v>
      </c>
      <c r="E316" s="60" t="str">
        <f t="shared" si="36"/>
        <v>USA STARS TRAVEL BOOTS</v>
      </c>
      <c r="F316" s="6" t="s">
        <v>1851</v>
      </c>
      <c r="G316" s="61" t="str">
        <f t="shared" si="37"/>
        <v>Pro-Tech</v>
      </c>
      <c r="H316" s="6" t="s">
        <v>1860</v>
      </c>
      <c r="I316" s="62" t="str">
        <f t="shared" si="38"/>
        <v>Western felszerelés</v>
      </c>
      <c r="J316" s="19" t="s">
        <v>3008</v>
      </c>
      <c r="K316" s="51" t="str">
        <f t="shared" si="39"/>
        <v>Western lófelszerelés</v>
      </c>
      <c r="L316" s="19" t="s">
        <v>2531</v>
      </c>
      <c r="M316" s="51" t="str">
        <f t="shared" si="34"/>
        <v>Western lábvédő</v>
      </c>
      <c r="N316" s="39" t="s">
        <v>2598</v>
      </c>
      <c r="O316" s="53" t="str">
        <f t="shared" si="40"/>
        <v/>
      </c>
      <c r="P316" s="39"/>
      <c r="Q316" s="40"/>
      <c r="R316" s="67" t="s">
        <v>2720</v>
      </c>
      <c r="S316" s="57">
        <v>112.5</v>
      </c>
      <c r="T316" s="65" t="s">
        <v>1931</v>
      </c>
      <c r="U316" s="63"/>
      <c r="V316" s="41">
        <v>0</v>
      </c>
      <c r="W316" s="44" t="str">
        <f>IFERROR(
    IF(ISNUMBER(MATCH(TRIM(CLEAN(SUBSTITUTE(SUBSTITUTE(X316, CHAR(13), ""), CHAR(10), " "))), sizeList!A:A, 0)),
        INDEX(sizeList!B:B, MATCH(TRIM(CLEAN(SUBSTITUTE(SUBSTITUTE(X316, CHAR(13), ""), CHAR(10), " "))), sizeList!A:A, 0)),
        IF(ISNUMBER(MATCH(X316, sizeList!A:A, 0)),
            INDEX(sizeList!B:B, MATCH(X316, sizeList!A:A, 0)),
            IF(ISNUMBER(MATCH(TRIM(CLEAN(SUBSTITUTE(SUBSTITUTE(X316, CHAR(13), ""), CHAR(10), " "))), sizeList!B:B, 0)),
                INDEX(sizeList!B:B, MATCH(TRIM(CLEAN(SUBSTITUTE(SUBSTITUTE(X316, CHAR(13), ""), CHAR(10), " "))), sizeList!B:B, 0)),
                IF(ISNUMBER(MATCH(X316, sizeList!B:B, 0)),
                    INDEX(sizeList!B:B, MATCH(X316, sizeList!B:B, 0)),
                    "")
            )
        )
    ),
    ""
)</f>
        <v>Cob</v>
      </c>
      <c r="X316" s="6" t="s">
        <v>837</v>
      </c>
      <c r="Y316" s="76" t="s">
        <v>2494</v>
      </c>
      <c r="Z316" s="44" t="str">
        <f t="shared" si="41"/>
        <v>USA FLAG</v>
      </c>
      <c r="AA316" s="44" t="str">
        <f>IFERROR(
    IF(ISNUMBER(MATCH(TRIM(CLEAN(SUBSTITUTE(SUBSTITUTE(Y316, CHAR(13), ""), CHAR(10), " "))), colorList!A:A, 0)),
        INDEX(colorList!B:B, MATCH(TRIM(CLEAN(SUBSTITUTE(SUBSTITUTE(Y316, CHAR(13), ""), CHAR(10), " "))), colorList!A:A, 0)),
        IF(ISNUMBER(MATCH(Y316, colorList!A:A, 0)),
            INDEX(colorList!B:B, MATCH(Y316, colorList!A:A, 0)),
            IF(ISNUMBER(MATCH(TRIM(CLEAN(SUBSTITUTE(SUBSTITUTE(Y316, CHAR(13), ""), CHAR(10), " "))), colorList!B:B, 0)),
                INDEX(colorList!B:B, MATCH(TRIM(CLEAN(SUBSTITUTE(SUBSTITUTE(Y316, CHAR(13), ""), CHAR(10), " "))), colorList!B:B, 0)),
                IF(ISNUMBER(MATCH(Y316, colorList!B:B, 0)),
                    INDEX(colorList!B:B, MATCH(Y316, colorList!B:B, 0)),
                    "")
            )
        )
    ),
    ""
)</f>
        <v>amerikai zászló</v>
      </c>
      <c r="AB316" s="56" t="str">
        <f>IF(Y316="", "", IFERROR(VLOOKUP(Y316, colorList!A:B,2,FALSE),""))</f>
        <v>amerikai zászló</v>
      </c>
    </row>
    <row r="317" spans="1:28" ht="60" customHeight="1" x14ac:dyDescent="0.3">
      <c r="A317" s="6" t="s">
        <v>1709</v>
      </c>
      <c r="B317" s="58" t="s">
        <v>2905</v>
      </c>
      <c r="C317" s="59" t="str">
        <f t="shared" si="35"/>
        <v>Pro-Tech kamásli</v>
      </c>
      <c r="D317" s="6" t="s">
        <v>2629</v>
      </c>
      <c r="E317" s="60" t="str">
        <f t="shared" si="36"/>
        <v>USA STARS TRAVEL BOOTS</v>
      </c>
      <c r="F317" s="6" t="s">
        <v>1851</v>
      </c>
      <c r="G317" s="61" t="str">
        <f t="shared" si="37"/>
        <v>Pro-Tech</v>
      </c>
      <c r="H317" s="6" t="s">
        <v>1860</v>
      </c>
      <c r="I317" s="62" t="str">
        <f t="shared" si="38"/>
        <v>Western felszerelés</v>
      </c>
      <c r="J317" s="19" t="s">
        <v>3008</v>
      </c>
      <c r="K317" s="51" t="str">
        <f t="shared" si="39"/>
        <v>Western lófelszerelés</v>
      </c>
      <c r="L317" s="19" t="s">
        <v>2531</v>
      </c>
      <c r="M317" s="51" t="str">
        <f t="shared" si="34"/>
        <v>Western lábvédő</v>
      </c>
      <c r="N317" s="39" t="s">
        <v>2598</v>
      </c>
      <c r="O317" s="53" t="str">
        <f t="shared" si="40"/>
        <v/>
      </c>
      <c r="P317" s="39"/>
      <c r="Q317" s="40"/>
      <c r="R317" s="67" t="s">
        <v>2721</v>
      </c>
      <c r="S317" s="57">
        <v>112.5</v>
      </c>
      <c r="T317" s="65" t="s">
        <v>1931</v>
      </c>
      <c r="U317" s="63"/>
      <c r="V317" s="41">
        <v>0</v>
      </c>
      <c r="W317" s="44" t="str">
        <f>IFERROR(
    IF(ISNUMBER(MATCH(TRIM(CLEAN(SUBSTITUTE(SUBSTITUTE(X317, CHAR(13), ""), CHAR(10), " "))), sizeList!A:A, 0)),
        INDEX(sizeList!B:B, MATCH(TRIM(CLEAN(SUBSTITUTE(SUBSTITUTE(X317, CHAR(13), ""), CHAR(10), " "))), sizeList!A:A, 0)),
        IF(ISNUMBER(MATCH(X317, sizeList!A:A, 0)),
            INDEX(sizeList!B:B, MATCH(X317, sizeList!A:A, 0)),
            IF(ISNUMBER(MATCH(TRIM(CLEAN(SUBSTITUTE(SUBSTITUTE(X317, CHAR(13), ""), CHAR(10), " "))), sizeList!B:B, 0)),
                INDEX(sizeList!B:B, MATCH(TRIM(CLEAN(SUBSTITUTE(SUBSTITUTE(X317, CHAR(13), ""), CHAR(10), " "))), sizeList!B:B, 0)),
                IF(ISNUMBER(MATCH(X317, sizeList!B:B, 0)),
                    INDEX(sizeList!B:B, MATCH(X317, sizeList!B:B, 0)),
                    "")
            )
        )
    ),
    ""
)</f>
        <v>Full</v>
      </c>
      <c r="X317" s="6" t="s">
        <v>843</v>
      </c>
      <c r="Y317" s="76" t="s">
        <v>2494</v>
      </c>
      <c r="Z317" s="44" t="str">
        <f t="shared" si="41"/>
        <v>USA FLAG</v>
      </c>
      <c r="AA317" s="44" t="str">
        <f>IFERROR(
    IF(ISNUMBER(MATCH(TRIM(CLEAN(SUBSTITUTE(SUBSTITUTE(Y317, CHAR(13), ""), CHAR(10), " "))), colorList!A:A, 0)),
        INDEX(colorList!B:B, MATCH(TRIM(CLEAN(SUBSTITUTE(SUBSTITUTE(Y317, CHAR(13), ""), CHAR(10), " "))), colorList!A:A, 0)),
        IF(ISNUMBER(MATCH(Y317, colorList!A:A, 0)),
            INDEX(colorList!B:B, MATCH(Y317, colorList!A:A, 0)),
            IF(ISNUMBER(MATCH(TRIM(CLEAN(SUBSTITUTE(SUBSTITUTE(Y317, CHAR(13), ""), CHAR(10), " "))), colorList!B:B, 0)),
                INDEX(colorList!B:B, MATCH(TRIM(CLEAN(SUBSTITUTE(SUBSTITUTE(Y317, CHAR(13), ""), CHAR(10), " "))), colorList!B:B, 0)),
                IF(ISNUMBER(MATCH(Y317, colorList!B:B, 0)),
                    INDEX(colorList!B:B, MATCH(Y317, colorList!B:B, 0)),
                    "")
            )
        )
    ),
    ""
)</f>
        <v>amerikai zászló</v>
      </c>
      <c r="AB317" s="56" t="str">
        <f>IF(Y317="", "", IFERROR(VLOOKUP(Y317, colorList!A:B,2,FALSE),""))</f>
        <v>amerikai zászló</v>
      </c>
    </row>
    <row r="318" spans="1:28" ht="60" customHeight="1" x14ac:dyDescent="0.3">
      <c r="A318" s="19" t="s">
        <v>1586</v>
      </c>
      <c r="B318" s="36" t="s">
        <v>2787</v>
      </c>
      <c r="C318" s="44" t="str">
        <f t="shared" si="35"/>
        <v>Pool's karcsúsított női póló kaktusz totem mintával</v>
      </c>
      <c r="D318" s="19" t="s">
        <v>2626</v>
      </c>
      <c r="E318" s="89" t="str">
        <f t="shared" si="36"/>
        <v>Women's slim fit t-shirt with cactus totem</v>
      </c>
      <c r="F318" s="19" t="s">
        <v>1728</v>
      </c>
      <c r="G318" s="61" t="str">
        <f t="shared" si="37"/>
        <v>Pool's</v>
      </c>
      <c r="H318" s="19" t="s">
        <v>1856</v>
      </c>
      <c r="I318" s="51" t="str">
        <f t="shared" si="38"/>
        <v>Western felszerelés</v>
      </c>
      <c r="J318" s="19" t="s">
        <v>3008</v>
      </c>
      <c r="K318" s="51" t="str">
        <f t="shared" si="39"/>
        <v>Western lovasruházat</v>
      </c>
      <c r="L318" s="19" t="s">
        <v>2532</v>
      </c>
      <c r="M318" s="51" t="str">
        <f t="shared" ref="M318:M381" si="42">TRIM(CLEAN(SUBSTITUTE(SUBSTITUTE(N318, CHAR(13), ""), CHAR(10), " ")))</f>
        <v>Western felsőruházat</v>
      </c>
      <c r="N318" s="39" t="s">
        <v>2621</v>
      </c>
      <c r="O318" s="53" t="str">
        <f t="shared" si="40"/>
        <v/>
      </c>
      <c r="P318" s="39"/>
      <c r="Q318" s="94"/>
      <c r="R318" s="19" t="s">
        <v>1953</v>
      </c>
      <c r="S318" s="19">
        <v>57</v>
      </c>
      <c r="T318" s="65" t="s">
        <v>1931</v>
      </c>
      <c r="U318" s="37">
        <v>0.2</v>
      </c>
      <c r="V318" s="41">
        <v>0</v>
      </c>
      <c r="W318" s="44" t="str">
        <f>IFERROR(
    IF(ISNUMBER(MATCH(TRIM(CLEAN(SUBSTITUTE(SUBSTITUTE(X318, CHAR(13), ""), CHAR(10), " "))), sizeList!A:A, 0)),
        INDEX(sizeList!B:B, MATCH(TRIM(CLEAN(SUBSTITUTE(SUBSTITUTE(X318, CHAR(13), ""), CHAR(10), " "))), sizeList!A:A, 0)),
        IF(ISNUMBER(MATCH(X318, sizeList!A:A, 0)),
            INDEX(sizeList!B:B, MATCH(X318, sizeList!A:A, 0)),
            IF(ISNUMBER(MATCH(TRIM(CLEAN(SUBSTITUTE(SUBSTITUTE(X318, CHAR(13), ""), CHAR(10), " "))), sizeList!B:B, 0)),
                INDEX(sizeList!B:B, MATCH(TRIM(CLEAN(SUBSTITUTE(SUBSTITUTE(X318, CHAR(13), ""), CHAR(10), " "))), sizeList!B:B, 0)),
                IF(ISNUMBER(MATCH(X318, sizeList!B:B, 0)),
                    INDEX(sizeList!B:B, MATCH(X318, sizeList!B:B, 0)),
                    "")
            )
        )
    ),
    ""
)</f>
        <v>XS</v>
      </c>
      <c r="X318" s="19" t="s">
        <v>87</v>
      </c>
      <c r="Y318" s="19" t="s">
        <v>720</v>
      </c>
      <c r="Z318" s="47" t="str">
        <f t="shared" si="41"/>
        <v>WHITE</v>
      </c>
      <c r="AA318" s="44" t="str">
        <f>IFERROR(
    IF(ISNUMBER(MATCH(TRIM(CLEAN(SUBSTITUTE(SUBSTITUTE(Y318, CHAR(13), ""), CHAR(10), " "))), colorList!A:A, 0)),
        INDEX(colorList!B:B, MATCH(TRIM(CLEAN(SUBSTITUTE(SUBSTITUTE(Y318, CHAR(13), ""), CHAR(10), " "))), colorList!A:A, 0)),
        IF(ISNUMBER(MATCH(Y318, colorList!A:A, 0)),
            INDEX(colorList!B:B, MATCH(Y318, colorList!A:A, 0)),
            IF(ISNUMBER(MATCH(TRIM(CLEAN(SUBSTITUTE(SUBSTITUTE(Y318, CHAR(13), ""), CHAR(10), " "))), colorList!B:B, 0)),
                INDEX(colorList!B:B, MATCH(TRIM(CLEAN(SUBSTITUTE(SUBSTITUTE(Y318, CHAR(13), ""), CHAR(10), " "))), colorList!B:B, 0)),
                IF(ISNUMBER(MATCH(Y318, colorList!B:B, 0)),
                    INDEX(colorList!B:B, MATCH(Y318, colorList!B:B, 0)),
                    "")
            )
        )
    ),
    ""
)</f>
        <v>fehér</v>
      </c>
      <c r="AB318" s="56" t="str">
        <f>IF(Y318="", "", IFERROR(VLOOKUP(Y318, colorList!A:B,2,FALSE),""))</f>
        <v>fehér</v>
      </c>
    </row>
    <row r="319" spans="1:28" ht="60" customHeight="1" x14ac:dyDescent="0.3">
      <c r="A319" s="19" t="s">
        <v>1586</v>
      </c>
      <c r="B319" s="36" t="s">
        <v>2787</v>
      </c>
      <c r="C319" s="44" t="str">
        <f t="shared" si="35"/>
        <v>Pool's karcsúsított női póló kaktusz totem mintával</v>
      </c>
      <c r="D319" s="19" t="s">
        <v>2626</v>
      </c>
      <c r="E319" s="89" t="str">
        <f t="shared" si="36"/>
        <v>Women's slim fit t-shirt with cactus totem</v>
      </c>
      <c r="F319" s="19" t="s">
        <v>1728</v>
      </c>
      <c r="G319" s="61" t="str">
        <f t="shared" si="37"/>
        <v>Pool's</v>
      </c>
      <c r="H319" s="19" t="s">
        <v>1856</v>
      </c>
      <c r="I319" s="51" t="str">
        <f t="shared" si="38"/>
        <v>Western felszerelés</v>
      </c>
      <c r="J319" s="19" t="s">
        <v>3008</v>
      </c>
      <c r="K319" s="51" t="str">
        <f t="shared" si="39"/>
        <v>Western lovasruházat</v>
      </c>
      <c r="L319" s="19" t="s">
        <v>2532</v>
      </c>
      <c r="M319" s="51" t="str">
        <f t="shared" si="42"/>
        <v>Western felsőruházat</v>
      </c>
      <c r="N319" s="39" t="s">
        <v>2621</v>
      </c>
      <c r="O319" s="53" t="str">
        <f t="shared" si="40"/>
        <v/>
      </c>
      <c r="P319" s="39"/>
      <c r="Q319" s="94"/>
      <c r="R319" s="19" t="s">
        <v>1954</v>
      </c>
      <c r="S319" s="19">
        <v>57</v>
      </c>
      <c r="T319" s="65" t="s">
        <v>1931</v>
      </c>
      <c r="U319" s="37">
        <v>0.2</v>
      </c>
      <c r="V319" s="41">
        <v>0</v>
      </c>
      <c r="W319" s="44" t="str">
        <f>IFERROR(
    IF(ISNUMBER(MATCH(TRIM(CLEAN(SUBSTITUTE(SUBSTITUTE(X319, CHAR(13), ""), CHAR(10), " "))), sizeList!A:A, 0)),
        INDEX(sizeList!B:B, MATCH(TRIM(CLEAN(SUBSTITUTE(SUBSTITUTE(X319, CHAR(13), ""), CHAR(10), " "))), sizeList!A:A, 0)),
        IF(ISNUMBER(MATCH(X319, sizeList!A:A, 0)),
            INDEX(sizeList!B:B, MATCH(X319, sizeList!A:A, 0)),
            IF(ISNUMBER(MATCH(TRIM(CLEAN(SUBSTITUTE(SUBSTITUTE(X319, CHAR(13), ""), CHAR(10), " "))), sizeList!B:B, 0)),
                INDEX(sizeList!B:B, MATCH(TRIM(CLEAN(SUBSTITUTE(SUBSTITUTE(X319, CHAR(13), ""), CHAR(10), " "))), sizeList!B:B, 0)),
                IF(ISNUMBER(MATCH(X319, sizeList!B:B, 0)),
                    INDEX(sizeList!B:B, MATCH(X319, sizeList!B:B, 0)),
                    "")
            )
        )
    ),
    ""
)</f>
        <v>S</v>
      </c>
      <c r="X319" s="19" t="s">
        <v>88</v>
      </c>
      <c r="Y319" s="19" t="s">
        <v>720</v>
      </c>
      <c r="Z319" s="47" t="str">
        <f t="shared" si="41"/>
        <v>WHITE</v>
      </c>
      <c r="AA319" s="44" t="str">
        <f>IFERROR(
    IF(ISNUMBER(MATCH(TRIM(CLEAN(SUBSTITUTE(SUBSTITUTE(Y319, CHAR(13), ""), CHAR(10), " "))), colorList!A:A, 0)),
        INDEX(colorList!B:B, MATCH(TRIM(CLEAN(SUBSTITUTE(SUBSTITUTE(Y319, CHAR(13), ""), CHAR(10), " "))), colorList!A:A, 0)),
        IF(ISNUMBER(MATCH(Y319, colorList!A:A, 0)),
            INDEX(colorList!B:B, MATCH(Y319, colorList!A:A, 0)),
            IF(ISNUMBER(MATCH(TRIM(CLEAN(SUBSTITUTE(SUBSTITUTE(Y319, CHAR(13), ""), CHAR(10), " "))), colorList!B:B, 0)),
                INDEX(colorList!B:B, MATCH(TRIM(CLEAN(SUBSTITUTE(SUBSTITUTE(Y319, CHAR(13), ""), CHAR(10), " "))), colorList!B:B, 0)),
                IF(ISNUMBER(MATCH(Y319, colorList!B:B, 0)),
                    INDEX(colorList!B:B, MATCH(Y319, colorList!B:B, 0)),
                    "")
            )
        )
    ),
    ""
)</f>
        <v>fehér</v>
      </c>
      <c r="AB319" s="56" t="str">
        <f>IF(Y319="", "", IFERROR(VLOOKUP(Y319, colorList!A:B,2,FALSE),""))</f>
        <v>fehér</v>
      </c>
    </row>
    <row r="320" spans="1:28" ht="60" customHeight="1" x14ac:dyDescent="0.3">
      <c r="A320" s="19" t="s">
        <v>1586</v>
      </c>
      <c r="B320" s="36" t="s">
        <v>2787</v>
      </c>
      <c r="C320" s="44" t="str">
        <f t="shared" si="35"/>
        <v>Pool's karcsúsított női póló kaktusz totem mintával</v>
      </c>
      <c r="D320" s="19" t="s">
        <v>2626</v>
      </c>
      <c r="E320" s="89" t="str">
        <f t="shared" si="36"/>
        <v>Women's slim fit t-shirt with cactus totem</v>
      </c>
      <c r="F320" s="19" t="s">
        <v>1728</v>
      </c>
      <c r="G320" s="61" t="str">
        <f t="shared" si="37"/>
        <v>Pool's</v>
      </c>
      <c r="H320" s="19" t="s">
        <v>1856</v>
      </c>
      <c r="I320" s="51" t="str">
        <f t="shared" si="38"/>
        <v>Western felszerelés</v>
      </c>
      <c r="J320" s="19" t="s">
        <v>3008</v>
      </c>
      <c r="K320" s="51" t="str">
        <f t="shared" si="39"/>
        <v>Western lovasruházat</v>
      </c>
      <c r="L320" s="19" t="s">
        <v>2532</v>
      </c>
      <c r="M320" s="51" t="str">
        <f t="shared" si="42"/>
        <v>Western felsőruházat</v>
      </c>
      <c r="N320" s="39" t="s">
        <v>2621</v>
      </c>
      <c r="O320" s="53" t="str">
        <f t="shared" si="40"/>
        <v/>
      </c>
      <c r="P320" s="39"/>
      <c r="Q320" s="94"/>
      <c r="R320" s="19" t="s">
        <v>1955</v>
      </c>
      <c r="S320" s="19">
        <v>57</v>
      </c>
      <c r="T320" s="65" t="s">
        <v>1931</v>
      </c>
      <c r="U320" s="37">
        <v>0.2</v>
      </c>
      <c r="V320" s="41">
        <v>0</v>
      </c>
      <c r="W320" s="44" t="str">
        <f>IFERROR(
    IF(ISNUMBER(MATCH(TRIM(CLEAN(SUBSTITUTE(SUBSTITUTE(X320, CHAR(13), ""), CHAR(10), " "))), sizeList!A:A, 0)),
        INDEX(sizeList!B:B, MATCH(TRIM(CLEAN(SUBSTITUTE(SUBSTITUTE(X320, CHAR(13), ""), CHAR(10), " "))), sizeList!A:A, 0)),
        IF(ISNUMBER(MATCH(X320, sizeList!A:A, 0)),
            INDEX(sizeList!B:B, MATCH(X320, sizeList!A:A, 0)),
            IF(ISNUMBER(MATCH(TRIM(CLEAN(SUBSTITUTE(SUBSTITUTE(X320, CHAR(13), ""), CHAR(10), " "))), sizeList!B:B, 0)),
                INDEX(sizeList!B:B, MATCH(TRIM(CLEAN(SUBSTITUTE(SUBSTITUTE(X320, CHAR(13), ""), CHAR(10), " "))), sizeList!B:B, 0)),
                IF(ISNUMBER(MATCH(X320, sizeList!B:B, 0)),
                    INDEX(sizeList!B:B, MATCH(X320, sizeList!B:B, 0)),
                    "")
            )
        )
    ),
    ""
)</f>
        <v>M</v>
      </c>
      <c r="X320" s="19" t="s">
        <v>89</v>
      </c>
      <c r="Y320" s="19" t="s">
        <v>720</v>
      </c>
      <c r="Z320" s="47" t="str">
        <f t="shared" si="41"/>
        <v>WHITE</v>
      </c>
      <c r="AA320" s="44" t="str">
        <f>IFERROR(
    IF(ISNUMBER(MATCH(TRIM(CLEAN(SUBSTITUTE(SUBSTITUTE(Y320, CHAR(13), ""), CHAR(10), " "))), colorList!A:A, 0)),
        INDEX(colorList!B:B, MATCH(TRIM(CLEAN(SUBSTITUTE(SUBSTITUTE(Y320, CHAR(13), ""), CHAR(10), " "))), colorList!A:A, 0)),
        IF(ISNUMBER(MATCH(Y320, colorList!A:A, 0)),
            INDEX(colorList!B:B, MATCH(Y320, colorList!A:A, 0)),
            IF(ISNUMBER(MATCH(TRIM(CLEAN(SUBSTITUTE(SUBSTITUTE(Y320, CHAR(13), ""), CHAR(10), " "))), colorList!B:B, 0)),
                INDEX(colorList!B:B, MATCH(TRIM(CLEAN(SUBSTITUTE(SUBSTITUTE(Y320, CHAR(13), ""), CHAR(10), " "))), colorList!B:B, 0)),
                IF(ISNUMBER(MATCH(Y320, colorList!B:B, 0)),
                    INDEX(colorList!B:B, MATCH(Y320, colorList!B:B, 0)),
                    "")
            )
        )
    ),
    ""
)</f>
        <v>fehér</v>
      </c>
      <c r="AB320" s="56" t="str">
        <f>IF(Y320="", "", IFERROR(VLOOKUP(Y320, colorList!A:B,2,FALSE),""))</f>
        <v>fehér</v>
      </c>
    </row>
    <row r="321" spans="1:28" ht="60" customHeight="1" x14ac:dyDescent="0.3">
      <c r="A321" s="19" t="s">
        <v>1586</v>
      </c>
      <c r="B321" s="36" t="s">
        <v>2787</v>
      </c>
      <c r="C321" s="44" t="str">
        <f t="shared" si="35"/>
        <v>Pool's karcsúsított női póló kaktusz totem mintával</v>
      </c>
      <c r="D321" s="19" t="s">
        <v>2626</v>
      </c>
      <c r="E321" s="89" t="str">
        <f t="shared" si="36"/>
        <v>Women's slim fit t-shirt with cactus totem</v>
      </c>
      <c r="F321" s="19" t="s">
        <v>1728</v>
      </c>
      <c r="G321" s="61" t="str">
        <f t="shared" si="37"/>
        <v>Pool's</v>
      </c>
      <c r="H321" s="19" t="s">
        <v>1856</v>
      </c>
      <c r="I321" s="51" t="str">
        <f t="shared" si="38"/>
        <v>Western felszerelés</v>
      </c>
      <c r="J321" s="19" t="s">
        <v>3008</v>
      </c>
      <c r="K321" s="51" t="str">
        <f t="shared" si="39"/>
        <v>Western lovasruházat</v>
      </c>
      <c r="L321" s="19" t="s">
        <v>2532</v>
      </c>
      <c r="M321" s="51" t="str">
        <f t="shared" si="42"/>
        <v>Western felsőruházat</v>
      </c>
      <c r="N321" s="39" t="s">
        <v>2621</v>
      </c>
      <c r="O321" s="53" t="str">
        <f t="shared" si="40"/>
        <v/>
      </c>
      <c r="P321" s="39"/>
      <c r="Q321" s="40"/>
      <c r="R321" s="19" t="s">
        <v>1956</v>
      </c>
      <c r="S321" s="19">
        <v>57</v>
      </c>
      <c r="T321" s="65" t="s">
        <v>1931</v>
      </c>
      <c r="U321" s="37">
        <v>0.2</v>
      </c>
      <c r="V321" s="41">
        <v>0</v>
      </c>
      <c r="W321" s="44" t="str">
        <f>IFERROR(
    IF(ISNUMBER(MATCH(TRIM(CLEAN(SUBSTITUTE(SUBSTITUTE(X321, CHAR(13), ""), CHAR(10), " "))), sizeList!A:A, 0)),
        INDEX(sizeList!B:B, MATCH(TRIM(CLEAN(SUBSTITUTE(SUBSTITUTE(X321, CHAR(13), ""), CHAR(10), " "))), sizeList!A:A, 0)),
        IF(ISNUMBER(MATCH(X321, sizeList!A:A, 0)),
            INDEX(sizeList!B:B, MATCH(X321, sizeList!A:A, 0)),
            IF(ISNUMBER(MATCH(TRIM(CLEAN(SUBSTITUTE(SUBSTITUTE(X321, CHAR(13), ""), CHAR(10), " "))), sizeList!B:B, 0)),
                INDEX(sizeList!B:B, MATCH(TRIM(CLEAN(SUBSTITUTE(SUBSTITUTE(X321, CHAR(13), ""), CHAR(10), " "))), sizeList!B:B, 0)),
                IF(ISNUMBER(MATCH(X321, sizeList!B:B, 0)),
                    INDEX(sizeList!B:B, MATCH(X321, sizeList!B:B, 0)),
                    "")
            )
        )
    ),
    ""
)</f>
        <v>L</v>
      </c>
      <c r="X321" s="19" t="s">
        <v>90</v>
      </c>
      <c r="Y321" s="19" t="s">
        <v>720</v>
      </c>
      <c r="Z321" s="47" t="str">
        <f t="shared" si="41"/>
        <v>WHITE</v>
      </c>
      <c r="AA321" s="44" t="str">
        <f>IFERROR(
    IF(ISNUMBER(MATCH(TRIM(CLEAN(SUBSTITUTE(SUBSTITUTE(Y321, CHAR(13), ""), CHAR(10), " "))), colorList!A:A, 0)),
        INDEX(colorList!B:B, MATCH(TRIM(CLEAN(SUBSTITUTE(SUBSTITUTE(Y321, CHAR(13), ""), CHAR(10), " "))), colorList!A:A, 0)),
        IF(ISNUMBER(MATCH(Y321, colorList!A:A, 0)),
            INDEX(colorList!B:B, MATCH(Y321, colorList!A:A, 0)),
            IF(ISNUMBER(MATCH(TRIM(CLEAN(SUBSTITUTE(SUBSTITUTE(Y321, CHAR(13), ""), CHAR(10), " "))), colorList!B:B, 0)),
                INDEX(colorList!B:B, MATCH(TRIM(CLEAN(SUBSTITUTE(SUBSTITUTE(Y321, CHAR(13), ""), CHAR(10), " "))), colorList!B:B, 0)),
                IF(ISNUMBER(MATCH(Y321, colorList!B:B, 0)),
                    INDEX(colorList!B:B, MATCH(Y321, colorList!B:B, 0)),
                    "")
            )
        )
    ),
    ""
)</f>
        <v>fehér</v>
      </c>
      <c r="AB321" s="56" t="str">
        <f>IF(Y321="", "", IFERROR(VLOOKUP(Y321, colorList!A:B,2,FALSE),""))</f>
        <v>fehér</v>
      </c>
    </row>
    <row r="322" spans="1:28" ht="60" customHeight="1" x14ac:dyDescent="0.3">
      <c r="A322" s="19" t="s">
        <v>1587</v>
      </c>
      <c r="B322" s="36" t="s">
        <v>2788</v>
      </c>
      <c r="C322" s="44" t="str">
        <f t="shared" ref="C322:C385" si="43">TRIM(CLEAN(SUBSTITUTE(SUBSTITUTE(D322, CHAR(13), ""), CHAR(10), " ")))</f>
        <v>Pool's karcsúsított női póló kaktusz totem mintával</v>
      </c>
      <c r="D322" s="19" t="s">
        <v>2626</v>
      </c>
      <c r="E322" s="89" t="str">
        <f t="shared" ref="E322:E385" si="44">TRIM(CLEAN(SUBSTITUTE(SUBSTITUTE(F322, CHAR(13), ""), CHAR(10), " ")))</f>
        <v>Women's slim fit t-shirt with Colorado</v>
      </c>
      <c r="F322" s="6" t="s">
        <v>1729</v>
      </c>
      <c r="G322" s="61" t="str">
        <f t="shared" ref="G322:G385" si="45">TRIM(CLEAN(SUBSTITUTE(SUBSTITUTE(H322, CHAR(13), ""), CHAR(10), " ")))</f>
        <v>Pool's</v>
      </c>
      <c r="H322" s="19" t="s">
        <v>1856</v>
      </c>
      <c r="I322" s="51" t="str">
        <f t="shared" ref="I322:I385" si="46">TRIM(CLEAN(SUBSTITUTE(SUBSTITUTE(J322, CHAR(13), ""), CHAR(10), " ")))</f>
        <v>Western felszerelés</v>
      </c>
      <c r="J322" s="19" t="s">
        <v>3008</v>
      </c>
      <c r="K322" s="51" t="str">
        <f t="shared" ref="K322:K385" si="47">TRIM(CLEAN(SUBSTITUTE(SUBSTITUTE(L322, CHAR(13), ""), CHAR(10), " ")))</f>
        <v>Western lovasruházat</v>
      </c>
      <c r="L322" s="19" t="s">
        <v>2532</v>
      </c>
      <c r="M322" s="51" t="str">
        <f t="shared" si="42"/>
        <v>Western felsőruházat</v>
      </c>
      <c r="N322" s="39" t="s">
        <v>2621</v>
      </c>
      <c r="O322" s="53" t="str">
        <f t="shared" ref="O322:O385" si="48">TRIM(CLEAN(SUBSTITUTE(SUBSTITUTE(P322, CHAR(13), ""), CHAR(10), " ")))</f>
        <v/>
      </c>
      <c r="P322" s="39"/>
      <c r="Q322" s="40"/>
      <c r="R322" s="19" t="s">
        <v>1957</v>
      </c>
      <c r="S322" s="19">
        <v>63</v>
      </c>
      <c r="T322" s="65" t="s">
        <v>1931</v>
      </c>
      <c r="U322" s="37">
        <v>0.2</v>
      </c>
      <c r="V322" s="41">
        <v>0</v>
      </c>
      <c r="W322" s="44" t="str">
        <f>IFERROR(
    IF(ISNUMBER(MATCH(TRIM(CLEAN(SUBSTITUTE(SUBSTITUTE(X322, CHAR(13), ""), CHAR(10), " "))), sizeList!A:A, 0)),
        INDEX(sizeList!B:B, MATCH(TRIM(CLEAN(SUBSTITUTE(SUBSTITUTE(X322, CHAR(13), ""), CHAR(10), " "))), sizeList!A:A, 0)),
        IF(ISNUMBER(MATCH(X322, sizeList!A:A, 0)),
            INDEX(sizeList!B:B, MATCH(X322, sizeList!A:A, 0)),
            IF(ISNUMBER(MATCH(TRIM(CLEAN(SUBSTITUTE(SUBSTITUTE(X322, CHAR(13), ""), CHAR(10), " "))), sizeList!B:B, 0)),
                INDEX(sizeList!B:B, MATCH(TRIM(CLEAN(SUBSTITUTE(SUBSTITUTE(X322, CHAR(13), ""), CHAR(10), " "))), sizeList!B:B, 0)),
                IF(ISNUMBER(MATCH(X322, sizeList!B:B, 0)),
                    INDEX(sizeList!B:B, MATCH(X322, sizeList!B:B, 0)),
                    "")
            )
        )
    ),
    ""
)</f>
        <v>XS</v>
      </c>
      <c r="X322" s="19" t="s">
        <v>87</v>
      </c>
      <c r="Y322" s="19" t="s">
        <v>20</v>
      </c>
      <c r="Z322" s="47" t="str">
        <f t="shared" ref="Z322:Z385" si="49">TRIM(CLEAN(SUBSTITUTE(SUBSTITUTE(Y322, CHAR(13), ""), CHAR(10), " ")))</f>
        <v>BLACK</v>
      </c>
      <c r="AA322" s="44" t="str">
        <f>IFERROR(
    IF(ISNUMBER(MATCH(TRIM(CLEAN(SUBSTITUTE(SUBSTITUTE(Y322, CHAR(13), ""), CHAR(10), " "))), colorList!A:A, 0)),
        INDEX(colorList!B:B, MATCH(TRIM(CLEAN(SUBSTITUTE(SUBSTITUTE(Y322, CHAR(13), ""), CHAR(10), " "))), colorList!A:A, 0)),
        IF(ISNUMBER(MATCH(Y322, colorList!A:A, 0)),
            INDEX(colorList!B:B, MATCH(Y322, colorList!A:A, 0)),
            IF(ISNUMBER(MATCH(TRIM(CLEAN(SUBSTITUTE(SUBSTITUTE(Y322, CHAR(13), ""), CHAR(10), " "))), colorList!B:B, 0)),
                INDEX(colorList!B:B, MATCH(TRIM(CLEAN(SUBSTITUTE(SUBSTITUTE(Y322, CHAR(13), ""), CHAR(10), " "))), colorList!B:B, 0)),
                IF(ISNUMBER(MATCH(Y322, colorList!B:B, 0)),
                    INDEX(colorList!B:B, MATCH(Y322, colorList!B:B, 0)),
                    "")
            )
        )
    ),
    ""
)</f>
        <v>fekete</v>
      </c>
      <c r="AB322" s="56" t="str">
        <f>IF(Y322="", "", IFERROR(VLOOKUP(Y322, colorList!A:B,2,FALSE),""))</f>
        <v>fekete</v>
      </c>
    </row>
    <row r="323" spans="1:28" ht="60" customHeight="1" x14ac:dyDescent="0.3">
      <c r="A323" s="19" t="s">
        <v>1587</v>
      </c>
      <c r="B323" s="36" t="s">
        <v>2788</v>
      </c>
      <c r="C323" s="44" t="str">
        <f t="shared" si="43"/>
        <v>Pool's karcsúsított női póló kaktusz totem mintával</v>
      </c>
      <c r="D323" s="19" t="s">
        <v>2626</v>
      </c>
      <c r="E323" s="89" t="str">
        <f t="shared" si="44"/>
        <v>Women's slim fit t-shirt with Colorado</v>
      </c>
      <c r="F323" s="6" t="s">
        <v>1729</v>
      </c>
      <c r="G323" s="61" t="str">
        <f t="shared" si="45"/>
        <v>Pool's</v>
      </c>
      <c r="H323" s="19" t="s">
        <v>1856</v>
      </c>
      <c r="I323" s="51" t="str">
        <f t="shared" si="46"/>
        <v>Western felszerelés</v>
      </c>
      <c r="J323" s="19" t="s">
        <v>3008</v>
      </c>
      <c r="K323" s="51" t="str">
        <f t="shared" si="47"/>
        <v>Western lovasruházat</v>
      </c>
      <c r="L323" s="19" t="s">
        <v>2532</v>
      </c>
      <c r="M323" s="51" t="str">
        <f t="shared" si="42"/>
        <v>Western felsőruházat</v>
      </c>
      <c r="N323" s="39" t="s">
        <v>2621</v>
      </c>
      <c r="O323" s="53" t="str">
        <f t="shared" si="48"/>
        <v/>
      </c>
      <c r="P323" s="39"/>
      <c r="Q323" s="40"/>
      <c r="R323" s="19" t="s">
        <v>1958</v>
      </c>
      <c r="S323" s="19">
        <v>63</v>
      </c>
      <c r="T323" s="65" t="s">
        <v>1931</v>
      </c>
      <c r="U323" s="37">
        <v>0.2</v>
      </c>
      <c r="V323" s="41">
        <v>0</v>
      </c>
      <c r="W323" s="44" t="str">
        <f>IFERROR(
    IF(ISNUMBER(MATCH(TRIM(CLEAN(SUBSTITUTE(SUBSTITUTE(X323, CHAR(13), ""), CHAR(10), " "))), sizeList!A:A, 0)),
        INDEX(sizeList!B:B, MATCH(TRIM(CLEAN(SUBSTITUTE(SUBSTITUTE(X323, CHAR(13), ""), CHAR(10), " "))), sizeList!A:A, 0)),
        IF(ISNUMBER(MATCH(X323, sizeList!A:A, 0)),
            INDEX(sizeList!B:B, MATCH(X323, sizeList!A:A, 0)),
            IF(ISNUMBER(MATCH(TRIM(CLEAN(SUBSTITUTE(SUBSTITUTE(X323, CHAR(13), ""), CHAR(10), " "))), sizeList!B:B, 0)),
                INDEX(sizeList!B:B, MATCH(TRIM(CLEAN(SUBSTITUTE(SUBSTITUTE(X323, CHAR(13), ""), CHAR(10), " "))), sizeList!B:B, 0)),
                IF(ISNUMBER(MATCH(X323, sizeList!B:B, 0)),
                    INDEX(sizeList!B:B, MATCH(X323, sizeList!B:B, 0)),
                    "")
            )
        )
    ),
    ""
)</f>
        <v>S</v>
      </c>
      <c r="X323" s="19" t="s">
        <v>88</v>
      </c>
      <c r="Y323" s="19" t="s">
        <v>20</v>
      </c>
      <c r="Z323" s="47" t="str">
        <f t="shared" si="49"/>
        <v>BLACK</v>
      </c>
      <c r="AA323" s="44" t="str">
        <f>IFERROR(
    IF(ISNUMBER(MATCH(TRIM(CLEAN(SUBSTITUTE(SUBSTITUTE(Y323, CHAR(13), ""), CHAR(10), " "))), colorList!A:A, 0)),
        INDEX(colorList!B:B, MATCH(TRIM(CLEAN(SUBSTITUTE(SUBSTITUTE(Y323, CHAR(13), ""), CHAR(10), " "))), colorList!A:A, 0)),
        IF(ISNUMBER(MATCH(Y323, colorList!A:A, 0)),
            INDEX(colorList!B:B, MATCH(Y323, colorList!A:A, 0)),
            IF(ISNUMBER(MATCH(TRIM(CLEAN(SUBSTITUTE(SUBSTITUTE(Y323, CHAR(13), ""), CHAR(10), " "))), colorList!B:B, 0)),
                INDEX(colorList!B:B, MATCH(TRIM(CLEAN(SUBSTITUTE(SUBSTITUTE(Y323, CHAR(13), ""), CHAR(10), " "))), colorList!B:B, 0)),
                IF(ISNUMBER(MATCH(Y323, colorList!B:B, 0)),
                    INDEX(colorList!B:B, MATCH(Y323, colorList!B:B, 0)),
                    "")
            )
        )
    ),
    ""
)</f>
        <v>fekete</v>
      </c>
      <c r="AB323" s="56" t="str">
        <f>IF(Y323="", "", IFERROR(VLOOKUP(Y323, colorList!A:B,2,FALSE),""))</f>
        <v>fekete</v>
      </c>
    </row>
    <row r="324" spans="1:28" ht="60" customHeight="1" x14ac:dyDescent="0.3">
      <c r="A324" s="19" t="s">
        <v>1587</v>
      </c>
      <c r="B324" s="36" t="s">
        <v>2788</v>
      </c>
      <c r="C324" s="44" t="str">
        <f t="shared" si="43"/>
        <v>Pool's karcsúsított női póló kaktusz totem mintával</v>
      </c>
      <c r="D324" s="19" t="s">
        <v>2626</v>
      </c>
      <c r="E324" s="89" t="str">
        <f t="shared" si="44"/>
        <v>Women's slim fit t-shirt with Colorado</v>
      </c>
      <c r="F324" s="6" t="s">
        <v>1729</v>
      </c>
      <c r="G324" s="61" t="str">
        <f t="shared" si="45"/>
        <v>Pool's</v>
      </c>
      <c r="H324" s="19" t="s">
        <v>1856</v>
      </c>
      <c r="I324" s="51" t="str">
        <f t="shared" si="46"/>
        <v>Western felszerelés</v>
      </c>
      <c r="J324" s="19" t="s">
        <v>3008</v>
      </c>
      <c r="K324" s="51" t="str">
        <f t="shared" si="47"/>
        <v>Western lovasruházat</v>
      </c>
      <c r="L324" s="19" t="s">
        <v>2532</v>
      </c>
      <c r="M324" s="51" t="str">
        <f t="shared" si="42"/>
        <v>Western felsőruházat</v>
      </c>
      <c r="N324" s="39" t="s">
        <v>2621</v>
      </c>
      <c r="O324" s="53" t="str">
        <f t="shared" si="48"/>
        <v/>
      </c>
      <c r="P324" s="39"/>
      <c r="Q324" s="40"/>
      <c r="R324" s="19" t="s">
        <v>1959</v>
      </c>
      <c r="S324" s="19">
        <v>63</v>
      </c>
      <c r="T324" s="65" t="s">
        <v>1931</v>
      </c>
      <c r="U324" s="37">
        <v>0.2</v>
      </c>
      <c r="V324" s="41">
        <v>0</v>
      </c>
      <c r="W324" s="44" t="str">
        <f>IFERROR(
    IF(ISNUMBER(MATCH(TRIM(CLEAN(SUBSTITUTE(SUBSTITUTE(X324, CHAR(13), ""), CHAR(10), " "))), sizeList!A:A, 0)),
        INDEX(sizeList!B:B, MATCH(TRIM(CLEAN(SUBSTITUTE(SUBSTITUTE(X324, CHAR(13), ""), CHAR(10), " "))), sizeList!A:A, 0)),
        IF(ISNUMBER(MATCH(X324, sizeList!A:A, 0)),
            INDEX(sizeList!B:B, MATCH(X324, sizeList!A:A, 0)),
            IF(ISNUMBER(MATCH(TRIM(CLEAN(SUBSTITUTE(SUBSTITUTE(X324, CHAR(13), ""), CHAR(10), " "))), sizeList!B:B, 0)),
                INDEX(sizeList!B:B, MATCH(TRIM(CLEAN(SUBSTITUTE(SUBSTITUTE(X324, CHAR(13), ""), CHAR(10), " "))), sizeList!B:B, 0)),
                IF(ISNUMBER(MATCH(X324, sizeList!B:B, 0)),
                    INDEX(sizeList!B:B, MATCH(X324, sizeList!B:B, 0)),
                    "")
            )
        )
    ),
    ""
)</f>
        <v>M</v>
      </c>
      <c r="X324" s="19" t="s">
        <v>89</v>
      </c>
      <c r="Y324" s="19" t="s">
        <v>20</v>
      </c>
      <c r="Z324" s="47" t="str">
        <f t="shared" si="49"/>
        <v>BLACK</v>
      </c>
      <c r="AA324" s="44" t="str">
        <f>IFERROR(
    IF(ISNUMBER(MATCH(TRIM(CLEAN(SUBSTITUTE(SUBSTITUTE(Y324, CHAR(13), ""), CHAR(10), " "))), colorList!A:A, 0)),
        INDEX(colorList!B:B, MATCH(TRIM(CLEAN(SUBSTITUTE(SUBSTITUTE(Y324, CHAR(13), ""), CHAR(10), " "))), colorList!A:A, 0)),
        IF(ISNUMBER(MATCH(Y324, colorList!A:A, 0)),
            INDEX(colorList!B:B, MATCH(Y324, colorList!A:A, 0)),
            IF(ISNUMBER(MATCH(TRIM(CLEAN(SUBSTITUTE(SUBSTITUTE(Y324, CHAR(13), ""), CHAR(10), " "))), colorList!B:B, 0)),
                INDEX(colorList!B:B, MATCH(TRIM(CLEAN(SUBSTITUTE(SUBSTITUTE(Y324, CHAR(13), ""), CHAR(10), " "))), colorList!B:B, 0)),
                IF(ISNUMBER(MATCH(Y324, colorList!B:B, 0)),
                    INDEX(colorList!B:B, MATCH(Y324, colorList!B:B, 0)),
                    "")
            )
        )
    ),
    ""
)</f>
        <v>fekete</v>
      </c>
      <c r="AB324" s="56" t="str">
        <f>IF(Y324="", "", IFERROR(VLOOKUP(Y324, colorList!A:B,2,FALSE),""))</f>
        <v>fekete</v>
      </c>
    </row>
    <row r="325" spans="1:28" ht="60" customHeight="1" x14ac:dyDescent="0.3">
      <c r="A325" s="19" t="s">
        <v>1587</v>
      </c>
      <c r="B325" s="36" t="s">
        <v>2788</v>
      </c>
      <c r="C325" s="44" t="str">
        <f t="shared" si="43"/>
        <v>Pool's karcsúsított női póló kaktusz totem mintával</v>
      </c>
      <c r="D325" s="19" t="s">
        <v>2626</v>
      </c>
      <c r="E325" s="89" t="str">
        <f t="shared" si="44"/>
        <v>Women's slim fit t-shirt with Colorado</v>
      </c>
      <c r="F325" s="6" t="s">
        <v>1729</v>
      </c>
      <c r="G325" s="61" t="str">
        <f t="shared" si="45"/>
        <v>Pool's</v>
      </c>
      <c r="H325" s="19" t="s">
        <v>1856</v>
      </c>
      <c r="I325" s="51" t="str">
        <f t="shared" si="46"/>
        <v>Western felszerelés</v>
      </c>
      <c r="J325" s="19" t="s">
        <v>3008</v>
      </c>
      <c r="K325" s="51" t="str">
        <f t="shared" si="47"/>
        <v>Western lovasruházat</v>
      </c>
      <c r="L325" s="19" t="s">
        <v>2532</v>
      </c>
      <c r="M325" s="51" t="str">
        <f t="shared" si="42"/>
        <v>Western felsőruházat</v>
      </c>
      <c r="N325" s="39" t="s">
        <v>2621</v>
      </c>
      <c r="O325" s="53" t="str">
        <f t="shared" si="48"/>
        <v/>
      </c>
      <c r="P325" s="39"/>
      <c r="Q325" s="40"/>
      <c r="R325" s="19" t="s">
        <v>1960</v>
      </c>
      <c r="S325" s="19">
        <v>63</v>
      </c>
      <c r="T325" s="65" t="s">
        <v>1931</v>
      </c>
      <c r="U325" s="37">
        <v>0.2</v>
      </c>
      <c r="V325" s="41">
        <v>0</v>
      </c>
      <c r="W325" s="44" t="str">
        <f>IFERROR(
    IF(ISNUMBER(MATCH(TRIM(CLEAN(SUBSTITUTE(SUBSTITUTE(X325, CHAR(13), ""), CHAR(10), " "))), sizeList!A:A, 0)),
        INDEX(sizeList!B:B, MATCH(TRIM(CLEAN(SUBSTITUTE(SUBSTITUTE(X325, CHAR(13), ""), CHAR(10), " "))), sizeList!A:A, 0)),
        IF(ISNUMBER(MATCH(X325, sizeList!A:A, 0)),
            INDEX(sizeList!B:B, MATCH(X325, sizeList!A:A, 0)),
            IF(ISNUMBER(MATCH(TRIM(CLEAN(SUBSTITUTE(SUBSTITUTE(X325, CHAR(13), ""), CHAR(10), " "))), sizeList!B:B, 0)),
                INDEX(sizeList!B:B, MATCH(TRIM(CLEAN(SUBSTITUTE(SUBSTITUTE(X325, CHAR(13), ""), CHAR(10), " "))), sizeList!B:B, 0)),
                IF(ISNUMBER(MATCH(X325, sizeList!B:B, 0)),
                    INDEX(sizeList!B:B, MATCH(X325, sizeList!B:B, 0)),
                    "")
            )
        )
    ),
    ""
)</f>
        <v>L</v>
      </c>
      <c r="X325" s="19" t="s">
        <v>90</v>
      </c>
      <c r="Y325" s="19" t="s">
        <v>20</v>
      </c>
      <c r="Z325" s="47" t="str">
        <f t="shared" si="49"/>
        <v>BLACK</v>
      </c>
      <c r="AA325" s="44" t="str">
        <f>IFERROR(
    IF(ISNUMBER(MATCH(TRIM(CLEAN(SUBSTITUTE(SUBSTITUTE(Y325, CHAR(13), ""), CHAR(10), " "))), colorList!A:A, 0)),
        INDEX(colorList!B:B, MATCH(TRIM(CLEAN(SUBSTITUTE(SUBSTITUTE(Y325, CHAR(13), ""), CHAR(10), " "))), colorList!A:A, 0)),
        IF(ISNUMBER(MATCH(Y325, colorList!A:A, 0)),
            INDEX(colorList!B:B, MATCH(Y325, colorList!A:A, 0)),
            IF(ISNUMBER(MATCH(TRIM(CLEAN(SUBSTITUTE(SUBSTITUTE(Y325, CHAR(13), ""), CHAR(10), " "))), colorList!B:B, 0)),
                INDEX(colorList!B:B, MATCH(TRIM(CLEAN(SUBSTITUTE(SUBSTITUTE(Y325, CHAR(13), ""), CHAR(10), " "))), colorList!B:B, 0)),
                IF(ISNUMBER(MATCH(Y325, colorList!B:B, 0)),
                    INDEX(colorList!B:B, MATCH(Y325, colorList!B:B, 0)),
                    "")
            )
        )
    ),
    ""
)</f>
        <v>fekete</v>
      </c>
      <c r="AB325" s="56" t="str">
        <f>IF(Y325="", "", IFERROR(VLOOKUP(Y325, colorList!A:B,2,FALSE),""))</f>
        <v>fekete</v>
      </c>
    </row>
    <row r="326" spans="1:28" ht="60" customHeight="1" x14ac:dyDescent="0.3">
      <c r="A326" s="6" t="s">
        <v>1707</v>
      </c>
      <c r="B326" s="65" t="s">
        <v>1707</v>
      </c>
      <c r="C326" s="59" t="str">
        <f t="shared" si="43"/>
        <v>Pool's western uniszex csizma 709</v>
      </c>
      <c r="D326" s="6" t="s">
        <v>2770</v>
      </c>
      <c r="E326" s="60" t="str">
        <f t="shared" si="44"/>
        <v>WESTERN UNISEX BOOTS 709-30M-CR</v>
      </c>
      <c r="F326" s="57" t="s">
        <v>1849</v>
      </c>
      <c r="G326" s="61" t="str">
        <f t="shared" si="45"/>
        <v>Pool's</v>
      </c>
      <c r="H326" s="57" t="s">
        <v>1856</v>
      </c>
      <c r="I326" s="62" t="str">
        <f t="shared" si="46"/>
        <v>Western felszerelés</v>
      </c>
      <c r="J326" s="19" t="s">
        <v>3008</v>
      </c>
      <c r="K326" s="51" t="str">
        <f t="shared" si="47"/>
        <v>Western lovasruházat</v>
      </c>
      <c r="L326" s="19" t="s">
        <v>2532</v>
      </c>
      <c r="M326" s="51" t="str">
        <f t="shared" si="42"/>
        <v>Western lovaglócsizma, chaps</v>
      </c>
      <c r="N326" s="39" t="s">
        <v>2625</v>
      </c>
      <c r="O326" s="53" t="str">
        <f t="shared" si="48"/>
        <v/>
      </c>
      <c r="P326" s="39"/>
      <c r="Q326" s="40"/>
      <c r="R326" s="66" t="s">
        <v>2464</v>
      </c>
      <c r="S326" s="57">
        <v>90.6</v>
      </c>
      <c r="T326" s="65" t="s">
        <v>1931</v>
      </c>
      <c r="U326" s="63">
        <v>1.5</v>
      </c>
      <c r="V326" s="41">
        <v>0</v>
      </c>
      <c r="W326" s="44">
        <f>IFERROR(
    IF(ISNUMBER(MATCH(TRIM(CLEAN(SUBSTITUTE(SUBSTITUTE(X326, CHAR(13), ""), CHAR(10), " "))), sizeList!A:A, 0)),
        INDEX(sizeList!B:B, MATCH(TRIM(CLEAN(SUBSTITUTE(SUBSTITUTE(X326, CHAR(13), ""), CHAR(10), " "))), sizeList!A:A, 0)),
        IF(ISNUMBER(MATCH(X326, sizeList!A:A, 0)),
            INDEX(sizeList!B:B, MATCH(X326, sizeList!A:A, 0)),
            IF(ISNUMBER(MATCH(TRIM(CLEAN(SUBSTITUTE(SUBSTITUTE(X326, CHAR(13), ""), CHAR(10), " "))), sizeList!B:B, 0)),
                INDEX(sizeList!B:B, MATCH(TRIM(CLEAN(SUBSTITUTE(SUBSTITUTE(X326, CHAR(13), ""), CHAR(10), " "))), sizeList!B:B, 0)),
                IF(ISNUMBER(MATCH(X326, sizeList!B:B, 0)),
                    INDEX(sizeList!B:B, MATCH(X326, sizeList!B:B, 0)),
                    "")
            )
        )
    ),
    ""
)</f>
        <v>35</v>
      </c>
      <c r="X326" s="37">
        <v>35</v>
      </c>
      <c r="Z326" s="44" t="str">
        <f t="shared" si="49"/>
        <v/>
      </c>
      <c r="AA326" s="44" t="str">
        <f>IFERROR(
    IF(ISNUMBER(MATCH(TRIM(CLEAN(SUBSTITUTE(SUBSTITUTE(Y326, CHAR(13), ""), CHAR(10), " "))), colorList!A:A, 0)),
        INDEX(colorList!B:B, MATCH(TRIM(CLEAN(SUBSTITUTE(SUBSTITUTE(Y326, CHAR(13), ""), CHAR(10), " "))), colorList!A:A, 0)),
        IF(ISNUMBER(MATCH(Y326, colorList!A:A, 0)),
            INDEX(colorList!B:B, MATCH(Y326, colorList!A:A, 0)),
            IF(ISNUMBER(MATCH(TRIM(CLEAN(SUBSTITUTE(SUBSTITUTE(Y326, CHAR(13), ""), CHAR(10), " "))), colorList!B:B, 0)),
                INDEX(colorList!B:B, MATCH(TRIM(CLEAN(SUBSTITUTE(SUBSTITUTE(Y326, CHAR(13), ""), CHAR(10), " "))), colorList!B:B, 0)),
                IF(ISNUMBER(MATCH(Y326, colorList!B:B, 0)),
                    INDEX(colorList!B:B, MATCH(Y326, colorList!B:B, 0)),
                    "")
            )
        )
    ),
    ""
)</f>
        <v/>
      </c>
      <c r="AB326" s="56" t="str">
        <f>IF(Y326="", "", IFERROR(VLOOKUP(Y326, colorList!A:B,2,FALSE),""))</f>
        <v/>
      </c>
    </row>
    <row r="327" spans="1:28" ht="60" customHeight="1" x14ac:dyDescent="0.3">
      <c r="A327" s="6" t="s">
        <v>1707</v>
      </c>
      <c r="B327" s="65" t="s">
        <v>1707</v>
      </c>
      <c r="C327" s="59" t="str">
        <f t="shared" si="43"/>
        <v>Pool's western uniszex csizma 709</v>
      </c>
      <c r="D327" s="6" t="s">
        <v>2770</v>
      </c>
      <c r="E327" s="60" t="str">
        <f t="shared" si="44"/>
        <v>WESTERN UNISEX BOOTS 709-30M-CR</v>
      </c>
      <c r="F327" s="57" t="s">
        <v>1849</v>
      </c>
      <c r="G327" s="61" t="str">
        <f t="shared" si="45"/>
        <v>Pool's</v>
      </c>
      <c r="H327" s="57" t="s">
        <v>1856</v>
      </c>
      <c r="I327" s="62" t="str">
        <f t="shared" si="46"/>
        <v>Western felszerelés</v>
      </c>
      <c r="J327" s="19" t="s">
        <v>3008</v>
      </c>
      <c r="K327" s="51" t="str">
        <f t="shared" si="47"/>
        <v>Western lovasruházat</v>
      </c>
      <c r="L327" s="19" t="s">
        <v>2532</v>
      </c>
      <c r="M327" s="51" t="str">
        <f t="shared" si="42"/>
        <v>Western lovaglócsizma, chaps</v>
      </c>
      <c r="N327" s="39" t="s">
        <v>2625</v>
      </c>
      <c r="O327" s="53" t="str">
        <f t="shared" si="48"/>
        <v/>
      </c>
      <c r="P327" s="39"/>
      <c r="Q327" s="40"/>
      <c r="R327" s="66" t="s">
        <v>2465</v>
      </c>
      <c r="S327" s="57">
        <v>90.6</v>
      </c>
      <c r="T327" s="65" t="s">
        <v>1931</v>
      </c>
      <c r="U327" s="63">
        <v>1.5</v>
      </c>
      <c r="V327" s="41">
        <v>0</v>
      </c>
      <c r="W327" s="44">
        <f>IFERROR(
    IF(ISNUMBER(MATCH(TRIM(CLEAN(SUBSTITUTE(SUBSTITUTE(X327, CHAR(13), ""), CHAR(10), " "))), sizeList!A:A, 0)),
        INDEX(sizeList!B:B, MATCH(TRIM(CLEAN(SUBSTITUTE(SUBSTITUTE(X327, CHAR(13), ""), CHAR(10), " "))), sizeList!A:A, 0)),
        IF(ISNUMBER(MATCH(X327, sizeList!A:A, 0)),
            INDEX(sizeList!B:B, MATCH(X327, sizeList!A:A, 0)),
            IF(ISNUMBER(MATCH(TRIM(CLEAN(SUBSTITUTE(SUBSTITUTE(X327, CHAR(13), ""), CHAR(10), " "))), sizeList!B:B, 0)),
                INDEX(sizeList!B:B, MATCH(TRIM(CLEAN(SUBSTITUTE(SUBSTITUTE(X327, CHAR(13), ""), CHAR(10), " "))), sizeList!B:B, 0)),
                IF(ISNUMBER(MATCH(X327, sizeList!B:B, 0)),
                    INDEX(sizeList!B:B, MATCH(X327, sizeList!B:B, 0)),
                    "")
            )
        )
    ),
    ""
)</f>
        <v>36</v>
      </c>
      <c r="X327" s="37">
        <v>36</v>
      </c>
      <c r="Z327" s="44" t="str">
        <f t="shared" si="49"/>
        <v/>
      </c>
      <c r="AA327" s="44" t="str">
        <f>IFERROR(
    IF(ISNUMBER(MATCH(TRIM(CLEAN(SUBSTITUTE(SUBSTITUTE(Y327, CHAR(13), ""), CHAR(10), " "))), colorList!A:A, 0)),
        INDEX(colorList!B:B, MATCH(TRIM(CLEAN(SUBSTITUTE(SUBSTITUTE(Y327, CHAR(13), ""), CHAR(10), " "))), colorList!A:A, 0)),
        IF(ISNUMBER(MATCH(Y327, colorList!A:A, 0)),
            INDEX(colorList!B:B, MATCH(Y327, colorList!A:A, 0)),
            IF(ISNUMBER(MATCH(TRIM(CLEAN(SUBSTITUTE(SUBSTITUTE(Y327, CHAR(13), ""), CHAR(10), " "))), colorList!B:B, 0)),
                INDEX(colorList!B:B, MATCH(TRIM(CLEAN(SUBSTITUTE(SUBSTITUTE(Y327, CHAR(13), ""), CHAR(10), " "))), colorList!B:B, 0)),
                IF(ISNUMBER(MATCH(Y327, colorList!B:B, 0)),
                    INDEX(colorList!B:B, MATCH(Y327, colorList!B:B, 0)),
                    "")
            )
        )
    ),
    ""
)</f>
        <v/>
      </c>
      <c r="AB327" s="56" t="str">
        <f>IF(Y327="", "", IFERROR(VLOOKUP(Y327, colorList!A:B,2,FALSE),""))</f>
        <v/>
      </c>
    </row>
    <row r="328" spans="1:28" ht="60" customHeight="1" x14ac:dyDescent="0.3">
      <c r="A328" s="6" t="s">
        <v>1707</v>
      </c>
      <c r="B328" s="65" t="s">
        <v>1707</v>
      </c>
      <c r="C328" s="59" t="str">
        <f t="shared" si="43"/>
        <v>Pool's western uniszex csizma 709</v>
      </c>
      <c r="D328" s="6" t="s">
        <v>2770</v>
      </c>
      <c r="E328" s="60" t="str">
        <f t="shared" si="44"/>
        <v>WESTERN UNISEX BOOTS 709-30M-CR</v>
      </c>
      <c r="F328" s="57" t="s">
        <v>1849</v>
      </c>
      <c r="G328" s="61" t="str">
        <f t="shared" si="45"/>
        <v>Pool's</v>
      </c>
      <c r="H328" s="57" t="s">
        <v>1856</v>
      </c>
      <c r="I328" s="62" t="str">
        <f t="shared" si="46"/>
        <v>Western felszerelés</v>
      </c>
      <c r="J328" s="19" t="s">
        <v>3008</v>
      </c>
      <c r="K328" s="51" t="str">
        <f t="shared" si="47"/>
        <v>Western lovasruházat</v>
      </c>
      <c r="L328" s="19" t="s">
        <v>2532</v>
      </c>
      <c r="M328" s="51" t="str">
        <f t="shared" si="42"/>
        <v>Western lovaglócsizma, chaps</v>
      </c>
      <c r="N328" s="39" t="s">
        <v>2625</v>
      </c>
      <c r="O328" s="53" t="str">
        <f t="shared" si="48"/>
        <v/>
      </c>
      <c r="P328" s="39"/>
      <c r="Q328" s="40"/>
      <c r="R328" s="66" t="s">
        <v>2466</v>
      </c>
      <c r="S328" s="57">
        <v>90.6</v>
      </c>
      <c r="T328" s="65" t="s">
        <v>1931</v>
      </c>
      <c r="U328" s="63">
        <v>1.5</v>
      </c>
      <c r="V328" s="41">
        <v>0</v>
      </c>
      <c r="W328" s="44">
        <f>IFERROR(
    IF(ISNUMBER(MATCH(TRIM(CLEAN(SUBSTITUTE(SUBSTITUTE(X328, CHAR(13), ""), CHAR(10), " "))), sizeList!A:A, 0)),
        INDEX(sizeList!B:B, MATCH(TRIM(CLEAN(SUBSTITUTE(SUBSTITUTE(X328, CHAR(13), ""), CHAR(10), " "))), sizeList!A:A, 0)),
        IF(ISNUMBER(MATCH(X328, sizeList!A:A, 0)),
            INDEX(sizeList!B:B, MATCH(X328, sizeList!A:A, 0)),
            IF(ISNUMBER(MATCH(TRIM(CLEAN(SUBSTITUTE(SUBSTITUTE(X328, CHAR(13), ""), CHAR(10), " "))), sizeList!B:B, 0)),
                INDEX(sizeList!B:B, MATCH(TRIM(CLEAN(SUBSTITUTE(SUBSTITUTE(X328, CHAR(13), ""), CHAR(10), " "))), sizeList!B:B, 0)),
                IF(ISNUMBER(MATCH(X328, sizeList!B:B, 0)),
                    INDEX(sizeList!B:B, MATCH(X328, sizeList!B:B, 0)),
                    "")
            )
        )
    ),
    ""
)</f>
        <v>37</v>
      </c>
      <c r="X328" s="37">
        <v>37</v>
      </c>
      <c r="Z328" s="44" t="str">
        <f t="shared" si="49"/>
        <v/>
      </c>
      <c r="AA328" s="44" t="str">
        <f>IFERROR(
    IF(ISNUMBER(MATCH(TRIM(CLEAN(SUBSTITUTE(SUBSTITUTE(Y328, CHAR(13), ""), CHAR(10), " "))), colorList!A:A, 0)),
        INDEX(colorList!B:B, MATCH(TRIM(CLEAN(SUBSTITUTE(SUBSTITUTE(Y328, CHAR(13), ""), CHAR(10), " "))), colorList!A:A, 0)),
        IF(ISNUMBER(MATCH(Y328, colorList!A:A, 0)),
            INDEX(colorList!B:B, MATCH(Y328, colorList!A:A, 0)),
            IF(ISNUMBER(MATCH(TRIM(CLEAN(SUBSTITUTE(SUBSTITUTE(Y328, CHAR(13), ""), CHAR(10), " "))), colorList!B:B, 0)),
                INDEX(colorList!B:B, MATCH(TRIM(CLEAN(SUBSTITUTE(SUBSTITUTE(Y328, CHAR(13), ""), CHAR(10), " "))), colorList!B:B, 0)),
                IF(ISNUMBER(MATCH(Y328, colorList!B:B, 0)),
                    INDEX(colorList!B:B, MATCH(Y328, colorList!B:B, 0)),
                    "")
            )
        )
    ),
    ""
)</f>
        <v/>
      </c>
      <c r="AB328" s="56" t="str">
        <f>IF(Y328="", "", IFERROR(VLOOKUP(Y328, colorList!A:B,2,FALSE),""))</f>
        <v/>
      </c>
    </row>
    <row r="329" spans="1:28" ht="60" customHeight="1" x14ac:dyDescent="0.3">
      <c r="A329" s="6" t="s">
        <v>1707</v>
      </c>
      <c r="B329" s="65" t="s">
        <v>1707</v>
      </c>
      <c r="C329" s="59" t="str">
        <f t="shared" si="43"/>
        <v>Pool's western uniszex csizma 709</v>
      </c>
      <c r="D329" s="6" t="s">
        <v>2770</v>
      </c>
      <c r="E329" s="60" t="str">
        <f t="shared" si="44"/>
        <v>WESTERN UNISEX BOOTS 709-30M-CR</v>
      </c>
      <c r="F329" s="57" t="s">
        <v>1849</v>
      </c>
      <c r="G329" s="61" t="str">
        <f t="shared" si="45"/>
        <v>Pool's</v>
      </c>
      <c r="H329" s="57" t="s">
        <v>1856</v>
      </c>
      <c r="I329" s="62" t="str">
        <f t="shared" si="46"/>
        <v>Western felszerelés</v>
      </c>
      <c r="J329" s="19" t="s">
        <v>3008</v>
      </c>
      <c r="K329" s="51" t="str">
        <f t="shared" si="47"/>
        <v>Western lovasruházat</v>
      </c>
      <c r="L329" s="19" t="s">
        <v>2532</v>
      </c>
      <c r="M329" s="51" t="str">
        <f t="shared" si="42"/>
        <v>Western lovaglócsizma, chaps</v>
      </c>
      <c r="N329" s="39" t="s">
        <v>2625</v>
      </c>
      <c r="O329" s="53" t="str">
        <f t="shared" si="48"/>
        <v/>
      </c>
      <c r="P329" s="39"/>
      <c r="Q329" s="40"/>
      <c r="R329" s="66" t="s">
        <v>2467</v>
      </c>
      <c r="S329" s="57">
        <v>90.6</v>
      </c>
      <c r="T329" s="65" t="s">
        <v>1931</v>
      </c>
      <c r="U329" s="63">
        <v>1.5</v>
      </c>
      <c r="V329" s="41">
        <v>0</v>
      </c>
      <c r="W329" s="44">
        <f>IFERROR(
    IF(ISNUMBER(MATCH(TRIM(CLEAN(SUBSTITUTE(SUBSTITUTE(X329, CHAR(13), ""), CHAR(10), " "))), sizeList!A:A, 0)),
        INDEX(sizeList!B:B, MATCH(TRIM(CLEAN(SUBSTITUTE(SUBSTITUTE(X329, CHAR(13), ""), CHAR(10), " "))), sizeList!A:A, 0)),
        IF(ISNUMBER(MATCH(X329, sizeList!A:A, 0)),
            INDEX(sizeList!B:B, MATCH(X329, sizeList!A:A, 0)),
            IF(ISNUMBER(MATCH(TRIM(CLEAN(SUBSTITUTE(SUBSTITUTE(X329, CHAR(13), ""), CHAR(10), " "))), sizeList!B:B, 0)),
                INDEX(sizeList!B:B, MATCH(TRIM(CLEAN(SUBSTITUTE(SUBSTITUTE(X329, CHAR(13), ""), CHAR(10), " "))), sizeList!B:B, 0)),
                IF(ISNUMBER(MATCH(X329, sizeList!B:B, 0)),
                    INDEX(sizeList!B:B, MATCH(X329, sizeList!B:B, 0)),
                    "")
            )
        )
    ),
    ""
)</f>
        <v>38</v>
      </c>
      <c r="X329" s="37">
        <v>38</v>
      </c>
      <c r="Z329" s="44" t="str">
        <f t="shared" si="49"/>
        <v/>
      </c>
      <c r="AA329" s="44" t="str">
        <f>IFERROR(
    IF(ISNUMBER(MATCH(TRIM(CLEAN(SUBSTITUTE(SUBSTITUTE(Y329, CHAR(13), ""), CHAR(10), " "))), colorList!A:A, 0)),
        INDEX(colorList!B:B, MATCH(TRIM(CLEAN(SUBSTITUTE(SUBSTITUTE(Y329, CHAR(13), ""), CHAR(10), " "))), colorList!A:A, 0)),
        IF(ISNUMBER(MATCH(Y329, colorList!A:A, 0)),
            INDEX(colorList!B:B, MATCH(Y329, colorList!A:A, 0)),
            IF(ISNUMBER(MATCH(TRIM(CLEAN(SUBSTITUTE(SUBSTITUTE(Y329, CHAR(13), ""), CHAR(10), " "))), colorList!B:B, 0)),
                INDEX(colorList!B:B, MATCH(TRIM(CLEAN(SUBSTITUTE(SUBSTITUTE(Y329, CHAR(13), ""), CHAR(10), " "))), colorList!B:B, 0)),
                IF(ISNUMBER(MATCH(Y329, colorList!B:B, 0)),
                    INDEX(colorList!B:B, MATCH(Y329, colorList!B:B, 0)),
                    "")
            )
        )
    ),
    ""
)</f>
        <v/>
      </c>
      <c r="AB329" s="56" t="str">
        <f>IF(Y329="", "", IFERROR(VLOOKUP(Y329, colorList!A:B,2,FALSE),""))</f>
        <v/>
      </c>
    </row>
    <row r="330" spans="1:28" ht="60" customHeight="1" x14ac:dyDescent="0.3">
      <c r="A330" s="6" t="s">
        <v>1707</v>
      </c>
      <c r="B330" s="65" t="s">
        <v>1707</v>
      </c>
      <c r="C330" s="59" t="str">
        <f t="shared" si="43"/>
        <v>Pool's western uniszex csizma 709</v>
      </c>
      <c r="D330" s="6" t="s">
        <v>2770</v>
      </c>
      <c r="E330" s="60" t="str">
        <f t="shared" si="44"/>
        <v>WESTERN UNISEX BOOTS 709-30M-CR</v>
      </c>
      <c r="F330" s="57" t="s">
        <v>1849</v>
      </c>
      <c r="G330" s="61" t="str">
        <f t="shared" si="45"/>
        <v>Pool's</v>
      </c>
      <c r="H330" s="57" t="s">
        <v>1856</v>
      </c>
      <c r="I330" s="62" t="str">
        <f t="shared" si="46"/>
        <v>Western felszerelés</v>
      </c>
      <c r="J330" s="19" t="s">
        <v>3008</v>
      </c>
      <c r="K330" s="51" t="str">
        <f t="shared" si="47"/>
        <v>Western lovasruházat</v>
      </c>
      <c r="L330" s="19" t="s">
        <v>2532</v>
      </c>
      <c r="M330" s="51" t="str">
        <f t="shared" si="42"/>
        <v>Western lovaglócsizma, chaps</v>
      </c>
      <c r="N330" s="39" t="s">
        <v>2625</v>
      </c>
      <c r="O330" s="53" t="str">
        <f t="shared" si="48"/>
        <v/>
      </c>
      <c r="P330" s="39"/>
      <c r="Q330" s="40"/>
      <c r="R330" s="66" t="s">
        <v>2468</v>
      </c>
      <c r="S330" s="57">
        <v>90.6</v>
      </c>
      <c r="T330" s="65" t="s">
        <v>1931</v>
      </c>
      <c r="U330" s="63">
        <v>1.5</v>
      </c>
      <c r="V330" s="41">
        <v>0</v>
      </c>
      <c r="W330" s="44">
        <f>IFERROR(
    IF(ISNUMBER(MATCH(TRIM(CLEAN(SUBSTITUTE(SUBSTITUTE(X330, CHAR(13), ""), CHAR(10), " "))), sizeList!A:A, 0)),
        INDEX(sizeList!B:B, MATCH(TRIM(CLEAN(SUBSTITUTE(SUBSTITUTE(X330, CHAR(13), ""), CHAR(10), " "))), sizeList!A:A, 0)),
        IF(ISNUMBER(MATCH(X330, sizeList!A:A, 0)),
            INDEX(sizeList!B:B, MATCH(X330, sizeList!A:A, 0)),
            IF(ISNUMBER(MATCH(TRIM(CLEAN(SUBSTITUTE(SUBSTITUTE(X330, CHAR(13), ""), CHAR(10), " "))), sizeList!B:B, 0)),
                INDEX(sizeList!B:B, MATCH(TRIM(CLEAN(SUBSTITUTE(SUBSTITUTE(X330, CHAR(13), ""), CHAR(10), " "))), sizeList!B:B, 0)),
                IF(ISNUMBER(MATCH(X330, sizeList!B:B, 0)),
                    INDEX(sizeList!B:B, MATCH(X330, sizeList!B:B, 0)),
                    "")
            )
        )
    ),
    ""
)</f>
        <v>39</v>
      </c>
      <c r="X330" s="37">
        <v>39</v>
      </c>
      <c r="Z330" s="44" t="str">
        <f t="shared" si="49"/>
        <v/>
      </c>
      <c r="AA330" s="44" t="str">
        <f>IFERROR(
    IF(ISNUMBER(MATCH(TRIM(CLEAN(SUBSTITUTE(SUBSTITUTE(Y330, CHAR(13), ""), CHAR(10), " "))), colorList!A:A, 0)),
        INDEX(colorList!B:B, MATCH(TRIM(CLEAN(SUBSTITUTE(SUBSTITUTE(Y330, CHAR(13), ""), CHAR(10), " "))), colorList!A:A, 0)),
        IF(ISNUMBER(MATCH(Y330, colorList!A:A, 0)),
            INDEX(colorList!B:B, MATCH(Y330, colorList!A:A, 0)),
            IF(ISNUMBER(MATCH(TRIM(CLEAN(SUBSTITUTE(SUBSTITUTE(Y330, CHAR(13), ""), CHAR(10), " "))), colorList!B:B, 0)),
                INDEX(colorList!B:B, MATCH(TRIM(CLEAN(SUBSTITUTE(SUBSTITUTE(Y330, CHAR(13), ""), CHAR(10), " "))), colorList!B:B, 0)),
                IF(ISNUMBER(MATCH(Y330, colorList!B:B, 0)),
                    INDEX(colorList!B:B, MATCH(Y330, colorList!B:B, 0)),
                    "")
            )
        )
    ),
    ""
)</f>
        <v/>
      </c>
      <c r="AB330" s="56" t="str">
        <f>IF(Y330="", "", IFERROR(VLOOKUP(Y330, colorList!A:B,2,FALSE),""))</f>
        <v/>
      </c>
    </row>
    <row r="331" spans="1:28" ht="60" customHeight="1" x14ac:dyDescent="0.3">
      <c r="A331" s="6" t="s">
        <v>1707</v>
      </c>
      <c r="B331" s="6" t="s">
        <v>1707</v>
      </c>
      <c r="C331" s="59" t="str">
        <f t="shared" si="43"/>
        <v>Pool's western uniszex csizma 709</v>
      </c>
      <c r="D331" s="6" t="s">
        <v>2770</v>
      </c>
      <c r="E331" s="60" t="str">
        <f t="shared" si="44"/>
        <v>WESTERN UNISEX BOOTS 709-30M-CR</v>
      </c>
      <c r="F331" s="57" t="s">
        <v>1849</v>
      </c>
      <c r="G331" s="61" t="str">
        <f t="shared" si="45"/>
        <v>Pool's</v>
      </c>
      <c r="H331" s="57" t="s">
        <v>1856</v>
      </c>
      <c r="I331" s="62" t="str">
        <f t="shared" si="46"/>
        <v>Western felszerelés</v>
      </c>
      <c r="J331" s="19" t="s">
        <v>3008</v>
      </c>
      <c r="K331" s="51" t="str">
        <f t="shared" si="47"/>
        <v>Western lovasruházat</v>
      </c>
      <c r="L331" s="19" t="s">
        <v>2532</v>
      </c>
      <c r="M331" s="51" t="str">
        <f t="shared" si="42"/>
        <v>Western lovaglócsizma, chaps</v>
      </c>
      <c r="N331" s="39" t="s">
        <v>2625</v>
      </c>
      <c r="O331" s="53" t="str">
        <f t="shared" si="48"/>
        <v/>
      </c>
      <c r="P331" s="39"/>
      <c r="Q331" s="40"/>
      <c r="R331" s="66" t="s">
        <v>2469</v>
      </c>
      <c r="S331" s="57">
        <v>90.6</v>
      </c>
      <c r="T331" s="65" t="s">
        <v>1931</v>
      </c>
      <c r="U331" s="63">
        <v>1.5</v>
      </c>
      <c r="V331" s="41">
        <v>0</v>
      </c>
      <c r="W331" s="44">
        <f>IFERROR(
    IF(ISNUMBER(MATCH(TRIM(CLEAN(SUBSTITUTE(SUBSTITUTE(X331, CHAR(13), ""), CHAR(10), " "))), sizeList!A:A, 0)),
        INDEX(sizeList!B:B, MATCH(TRIM(CLEAN(SUBSTITUTE(SUBSTITUTE(X331, CHAR(13), ""), CHAR(10), " "))), sizeList!A:A, 0)),
        IF(ISNUMBER(MATCH(X331, sizeList!A:A, 0)),
            INDEX(sizeList!B:B, MATCH(X331, sizeList!A:A, 0)),
            IF(ISNUMBER(MATCH(TRIM(CLEAN(SUBSTITUTE(SUBSTITUTE(X331, CHAR(13), ""), CHAR(10), " "))), sizeList!B:B, 0)),
                INDEX(sizeList!B:B, MATCH(TRIM(CLEAN(SUBSTITUTE(SUBSTITUTE(X331, CHAR(13), ""), CHAR(10), " "))), sizeList!B:B, 0)),
                IF(ISNUMBER(MATCH(X331, sizeList!B:B, 0)),
                    INDEX(sizeList!B:B, MATCH(X331, sizeList!B:B, 0)),
                    "")
            )
        )
    ),
    ""
)</f>
        <v>40</v>
      </c>
      <c r="X331" s="37">
        <v>40</v>
      </c>
      <c r="Z331" s="44" t="str">
        <f t="shared" si="49"/>
        <v/>
      </c>
      <c r="AA331" s="44" t="str">
        <f>IFERROR(
    IF(ISNUMBER(MATCH(TRIM(CLEAN(SUBSTITUTE(SUBSTITUTE(Y331, CHAR(13), ""), CHAR(10), " "))), colorList!A:A, 0)),
        INDEX(colorList!B:B, MATCH(TRIM(CLEAN(SUBSTITUTE(SUBSTITUTE(Y331, CHAR(13), ""), CHAR(10), " "))), colorList!A:A, 0)),
        IF(ISNUMBER(MATCH(Y331, colorList!A:A, 0)),
            INDEX(colorList!B:B, MATCH(Y331, colorList!A:A, 0)),
            IF(ISNUMBER(MATCH(TRIM(CLEAN(SUBSTITUTE(SUBSTITUTE(Y331, CHAR(13), ""), CHAR(10), " "))), colorList!B:B, 0)),
                INDEX(colorList!B:B, MATCH(TRIM(CLEAN(SUBSTITUTE(SUBSTITUTE(Y331, CHAR(13), ""), CHAR(10), " "))), colorList!B:B, 0)),
                IF(ISNUMBER(MATCH(Y331, colorList!B:B, 0)),
                    INDEX(colorList!B:B, MATCH(Y331, colorList!B:B, 0)),
                    "")
            )
        )
    ),
    ""
)</f>
        <v/>
      </c>
      <c r="AB331" s="56" t="str">
        <f>IF(Y331="", "", IFERROR(VLOOKUP(Y331, colorList!A:B,2,FALSE),""))</f>
        <v/>
      </c>
    </row>
    <row r="332" spans="1:28" ht="60" customHeight="1" x14ac:dyDescent="0.3">
      <c r="A332" s="6" t="s">
        <v>1707</v>
      </c>
      <c r="B332" s="6" t="s">
        <v>1707</v>
      </c>
      <c r="C332" s="59" t="str">
        <f t="shared" si="43"/>
        <v>Pool's western uniszex csizma 709</v>
      </c>
      <c r="D332" s="6" t="s">
        <v>2770</v>
      </c>
      <c r="E332" s="60" t="str">
        <f t="shared" si="44"/>
        <v>WESTERN UNISEX BOOTS 709-30M-CR</v>
      </c>
      <c r="F332" s="57" t="s">
        <v>1849</v>
      </c>
      <c r="G332" s="61" t="str">
        <f t="shared" si="45"/>
        <v>Pool's</v>
      </c>
      <c r="H332" s="57" t="s">
        <v>1856</v>
      </c>
      <c r="I332" s="62" t="str">
        <f t="shared" si="46"/>
        <v>Western felszerelés</v>
      </c>
      <c r="J332" s="19" t="s">
        <v>3008</v>
      </c>
      <c r="K332" s="51" t="str">
        <f t="shared" si="47"/>
        <v>Western lovasruházat</v>
      </c>
      <c r="L332" s="19" t="s">
        <v>2532</v>
      </c>
      <c r="M332" s="51" t="str">
        <f t="shared" si="42"/>
        <v>Western lovaglócsizma, chaps</v>
      </c>
      <c r="N332" s="39" t="s">
        <v>2625</v>
      </c>
      <c r="O332" s="53" t="str">
        <f t="shared" si="48"/>
        <v/>
      </c>
      <c r="P332" s="39"/>
      <c r="Q332" s="40"/>
      <c r="R332" s="66" t="s">
        <v>2470</v>
      </c>
      <c r="S332" s="57">
        <v>90.6</v>
      </c>
      <c r="T332" s="65" t="s">
        <v>1931</v>
      </c>
      <c r="U332" s="63">
        <v>1.5</v>
      </c>
      <c r="V332" s="41">
        <v>0</v>
      </c>
      <c r="W332" s="44">
        <f>IFERROR(
    IF(ISNUMBER(MATCH(TRIM(CLEAN(SUBSTITUTE(SUBSTITUTE(X332, CHAR(13), ""), CHAR(10), " "))), sizeList!A:A, 0)),
        INDEX(sizeList!B:B, MATCH(TRIM(CLEAN(SUBSTITUTE(SUBSTITUTE(X332, CHAR(13), ""), CHAR(10), " "))), sizeList!A:A, 0)),
        IF(ISNUMBER(MATCH(X332, sizeList!A:A, 0)),
            INDEX(sizeList!B:B, MATCH(X332, sizeList!A:A, 0)),
            IF(ISNUMBER(MATCH(TRIM(CLEAN(SUBSTITUTE(SUBSTITUTE(X332, CHAR(13), ""), CHAR(10), " "))), sizeList!B:B, 0)),
                INDEX(sizeList!B:B, MATCH(TRIM(CLEAN(SUBSTITUTE(SUBSTITUTE(X332, CHAR(13), ""), CHAR(10), " "))), sizeList!B:B, 0)),
                IF(ISNUMBER(MATCH(X332, sizeList!B:B, 0)),
                    INDEX(sizeList!B:B, MATCH(X332, sizeList!B:B, 0)),
                    "")
            )
        )
    ),
    ""
)</f>
        <v>41</v>
      </c>
      <c r="X332" s="37">
        <v>41</v>
      </c>
      <c r="Z332" s="44" t="str">
        <f t="shared" si="49"/>
        <v/>
      </c>
      <c r="AA332" s="44" t="str">
        <f>IFERROR(
    IF(ISNUMBER(MATCH(TRIM(CLEAN(SUBSTITUTE(SUBSTITUTE(Y332, CHAR(13), ""), CHAR(10), " "))), colorList!A:A, 0)),
        INDEX(colorList!B:B, MATCH(TRIM(CLEAN(SUBSTITUTE(SUBSTITUTE(Y332, CHAR(13), ""), CHAR(10), " "))), colorList!A:A, 0)),
        IF(ISNUMBER(MATCH(Y332, colorList!A:A, 0)),
            INDEX(colorList!B:B, MATCH(Y332, colorList!A:A, 0)),
            IF(ISNUMBER(MATCH(TRIM(CLEAN(SUBSTITUTE(SUBSTITUTE(Y332, CHAR(13), ""), CHAR(10), " "))), colorList!B:B, 0)),
                INDEX(colorList!B:B, MATCH(TRIM(CLEAN(SUBSTITUTE(SUBSTITUTE(Y332, CHAR(13), ""), CHAR(10), " "))), colorList!B:B, 0)),
                IF(ISNUMBER(MATCH(Y332, colorList!B:B, 0)),
                    INDEX(colorList!B:B, MATCH(Y332, colorList!B:B, 0)),
                    "")
            )
        )
    ),
    ""
)</f>
        <v/>
      </c>
      <c r="AB332" s="56" t="str">
        <f>IF(Y332="", "", IFERROR(VLOOKUP(Y332, colorList!A:B,2,FALSE),""))</f>
        <v/>
      </c>
    </row>
    <row r="333" spans="1:28" ht="60" customHeight="1" x14ac:dyDescent="0.3">
      <c r="A333" s="6" t="s">
        <v>1707</v>
      </c>
      <c r="B333" s="6" t="s">
        <v>1707</v>
      </c>
      <c r="C333" s="59" t="str">
        <f t="shared" si="43"/>
        <v>Pool's western uniszex csizma 709</v>
      </c>
      <c r="D333" s="6" t="s">
        <v>2770</v>
      </c>
      <c r="E333" s="60" t="str">
        <f t="shared" si="44"/>
        <v>WESTERN UNISEX BOOTS 709-30M-CR</v>
      </c>
      <c r="F333" s="57" t="s">
        <v>1849</v>
      </c>
      <c r="G333" s="61" t="str">
        <f t="shared" si="45"/>
        <v>Pool's</v>
      </c>
      <c r="H333" s="57" t="s">
        <v>1856</v>
      </c>
      <c r="I333" s="62" t="str">
        <f t="shared" si="46"/>
        <v>Western felszerelés</v>
      </c>
      <c r="J333" s="19" t="s">
        <v>3008</v>
      </c>
      <c r="K333" s="51" t="str">
        <f t="shared" si="47"/>
        <v>Western lovasruházat</v>
      </c>
      <c r="L333" s="19" t="s">
        <v>2532</v>
      </c>
      <c r="M333" s="51" t="str">
        <f t="shared" si="42"/>
        <v>Western lovaglócsizma, chaps</v>
      </c>
      <c r="N333" s="39" t="s">
        <v>2625</v>
      </c>
      <c r="O333" s="53" t="str">
        <f t="shared" si="48"/>
        <v/>
      </c>
      <c r="P333" s="39"/>
      <c r="Q333" s="40"/>
      <c r="R333" s="66" t="s">
        <v>2471</v>
      </c>
      <c r="S333" s="57">
        <v>90.6</v>
      </c>
      <c r="T333" s="65" t="s">
        <v>1931</v>
      </c>
      <c r="U333" s="63">
        <v>1.5</v>
      </c>
      <c r="V333" s="41">
        <v>0</v>
      </c>
      <c r="W333" s="44">
        <f>IFERROR(
    IF(ISNUMBER(MATCH(TRIM(CLEAN(SUBSTITUTE(SUBSTITUTE(X333, CHAR(13), ""), CHAR(10), " "))), sizeList!A:A, 0)),
        INDEX(sizeList!B:B, MATCH(TRIM(CLEAN(SUBSTITUTE(SUBSTITUTE(X333, CHAR(13), ""), CHAR(10), " "))), sizeList!A:A, 0)),
        IF(ISNUMBER(MATCH(X333, sizeList!A:A, 0)),
            INDEX(sizeList!B:B, MATCH(X333, sizeList!A:A, 0)),
            IF(ISNUMBER(MATCH(TRIM(CLEAN(SUBSTITUTE(SUBSTITUTE(X333, CHAR(13), ""), CHAR(10), " "))), sizeList!B:B, 0)),
                INDEX(sizeList!B:B, MATCH(TRIM(CLEAN(SUBSTITUTE(SUBSTITUTE(X333, CHAR(13), ""), CHAR(10), " "))), sizeList!B:B, 0)),
                IF(ISNUMBER(MATCH(X333, sizeList!B:B, 0)),
                    INDEX(sizeList!B:B, MATCH(X333, sizeList!B:B, 0)),
                    "")
            )
        )
    ),
    ""
)</f>
        <v>42</v>
      </c>
      <c r="X333" s="37">
        <v>42</v>
      </c>
      <c r="Z333" s="44" t="str">
        <f t="shared" si="49"/>
        <v/>
      </c>
      <c r="AA333" s="44" t="str">
        <f>IFERROR(
    IF(ISNUMBER(MATCH(TRIM(CLEAN(SUBSTITUTE(SUBSTITUTE(Y333, CHAR(13), ""), CHAR(10), " "))), colorList!A:A, 0)),
        INDEX(colorList!B:B, MATCH(TRIM(CLEAN(SUBSTITUTE(SUBSTITUTE(Y333, CHAR(13), ""), CHAR(10), " "))), colorList!A:A, 0)),
        IF(ISNUMBER(MATCH(Y333, colorList!A:A, 0)),
            INDEX(colorList!B:B, MATCH(Y333, colorList!A:A, 0)),
            IF(ISNUMBER(MATCH(TRIM(CLEAN(SUBSTITUTE(SUBSTITUTE(Y333, CHAR(13), ""), CHAR(10), " "))), colorList!B:B, 0)),
                INDEX(colorList!B:B, MATCH(TRIM(CLEAN(SUBSTITUTE(SUBSTITUTE(Y333, CHAR(13), ""), CHAR(10), " "))), colorList!B:B, 0)),
                IF(ISNUMBER(MATCH(Y333, colorList!B:B, 0)),
                    INDEX(colorList!B:B, MATCH(Y333, colorList!B:B, 0)),
                    "")
            )
        )
    ),
    ""
)</f>
        <v/>
      </c>
      <c r="AB333" s="56" t="str">
        <f>IF(Y333="", "", IFERROR(VLOOKUP(Y333, colorList!A:B,2,FALSE),""))</f>
        <v/>
      </c>
    </row>
    <row r="334" spans="1:28" ht="60" customHeight="1" x14ac:dyDescent="0.3">
      <c r="A334" s="6" t="s">
        <v>1707</v>
      </c>
      <c r="B334" s="6" t="s">
        <v>1707</v>
      </c>
      <c r="C334" s="59" t="str">
        <f t="shared" si="43"/>
        <v>Pool's western uniszex csizma 709</v>
      </c>
      <c r="D334" s="6" t="s">
        <v>2770</v>
      </c>
      <c r="E334" s="60" t="str">
        <f t="shared" si="44"/>
        <v>WESTERN UNISEX BOOTS 709-30M-CR</v>
      </c>
      <c r="F334" s="57" t="s">
        <v>1849</v>
      </c>
      <c r="G334" s="61" t="str">
        <f t="shared" si="45"/>
        <v>Pool's</v>
      </c>
      <c r="H334" s="57" t="s">
        <v>1856</v>
      </c>
      <c r="I334" s="62" t="str">
        <f t="shared" si="46"/>
        <v>Western felszerelés</v>
      </c>
      <c r="J334" s="19" t="s">
        <v>3008</v>
      </c>
      <c r="K334" s="51" t="str">
        <f t="shared" si="47"/>
        <v>Western lovasruházat</v>
      </c>
      <c r="L334" s="19" t="s">
        <v>2532</v>
      </c>
      <c r="M334" s="51" t="str">
        <f t="shared" si="42"/>
        <v>Western lovaglócsizma, chaps</v>
      </c>
      <c r="N334" s="86" t="s">
        <v>2625</v>
      </c>
      <c r="O334" s="53" t="str">
        <f t="shared" si="48"/>
        <v/>
      </c>
      <c r="P334" s="39"/>
      <c r="Q334" s="40"/>
      <c r="R334" s="66" t="s">
        <v>2472</v>
      </c>
      <c r="S334" s="57">
        <v>90.6</v>
      </c>
      <c r="T334" s="65" t="s">
        <v>1931</v>
      </c>
      <c r="U334" s="63">
        <v>1.5</v>
      </c>
      <c r="V334" s="41">
        <v>0</v>
      </c>
      <c r="W334" s="44">
        <f>IFERROR(
    IF(ISNUMBER(MATCH(TRIM(CLEAN(SUBSTITUTE(SUBSTITUTE(X334, CHAR(13), ""), CHAR(10), " "))), sizeList!A:A, 0)),
        INDEX(sizeList!B:B, MATCH(TRIM(CLEAN(SUBSTITUTE(SUBSTITUTE(X334, CHAR(13), ""), CHAR(10), " "))), sizeList!A:A, 0)),
        IF(ISNUMBER(MATCH(X334, sizeList!A:A, 0)),
            INDEX(sizeList!B:B, MATCH(X334, sizeList!A:A, 0)),
            IF(ISNUMBER(MATCH(TRIM(CLEAN(SUBSTITUTE(SUBSTITUTE(X334, CHAR(13), ""), CHAR(10), " "))), sizeList!B:B, 0)),
                INDEX(sizeList!B:B, MATCH(TRIM(CLEAN(SUBSTITUTE(SUBSTITUTE(X334, CHAR(13), ""), CHAR(10), " "))), sizeList!B:B, 0)),
                IF(ISNUMBER(MATCH(X334, sizeList!B:B, 0)),
                    INDEX(sizeList!B:B, MATCH(X334, sizeList!B:B, 0)),
                    "")
            )
        )
    ),
    ""
)</f>
        <v>43</v>
      </c>
      <c r="X334" s="37">
        <v>43</v>
      </c>
      <c r="Z334" s="44" t="str">
        <f t="shared" si="49"/>
        <v/>
      </c>
      <c r="AA334" s="44" t="str">
        <f>IFERROR(
    IF(ISNUMBER(MATCH(TRIM(CLEAN(SUBSTITUTE(SUBSTITUTE(Y334, CHAR(13), ""), CHAR(10), " "))), colorList!A:A, 0)),
        INDEX(colorList!B:B, MATCH(TRIM(CLEAN(SUBSTITUTE(SUBSTITUTE(Y334, CHAR(13), ""), CHAR(10), " "))), colorList!A:A, 0)),
        IF(ISNUMBER(MATCH(Y334, colorList!A:A, 0)),
            INDEX(colorList!B:B, MATCH(Y334, colorList!A:A, 0)),
            IF(ISNUMBER(MATCH(TRIM(CLEAN(SUBSTITUTE(SUBSTITUTE(Y334, CHAR(13), ""), CHAR(10), " "))), colorList!B:B, 0)),
                INDEX(colorList!B:B, MATCH(TRIM(CLEAN(SUBSTITUTE(SUBSTITUTE(Y334, CHAR(13), ""), CHAR(10), " "))), colorList!B:B, 0)),
                IF(ISNUMBER(MATCH(Y334, colorList!B:B, 0)),
                    INDEX(colorList!B:B, MATCH(Y334, colorList!B:B, 0)),
                    "")
            )
        )
    ),
    ""
)</f>
        <v/>
      </c>
      <c r="AB334" s="56" t="str">
        <f>IF(Y334="", "", IFERROR(VLOOKUP(Y334, colorList!A:B,2,FALSE),""))</f>
        <v/>
      </c>
    </row>
    <row r="335" spans="1:28" ht="60" customHeight="1" x14ac:dyDescent="0.3">
      <c r="A335" s="6" t="s">
        <v>1707</v>
      </c>
      <c r="B335" s="6" t="s">
        <v>1707</v>
      </c>
      <c r="C335" s="59" t="str">
        <f t="shared" si="43"/>
        <v>Pool's western uniszex csizma 709</v>
      </c>
      <c r="D335" s="6" t="s">
        <v>2770</v>
      </c>
      <c r="E335" s="60" t="str">
        <f t="shared" si="44"/>
        <v>WESTERN UNISEX BOOTS 709-30M-CR</v>
      </c>
      <c r="F335" s="57" t="s">
        <v>1849</v>
      </c>
      <c r="G335" s="61" t="str">
        <f t="shared" si="45"/>
        <v>Pool's</v>
      </c>
      <c r="H335" s="57" t="s">
        <v>1856</v>
      </c>
      <c r="I335" s="62" t="str">
        <f t="shared" si="46"/>
        <v>Western felszerelés</v>
      </c>
      <c r="J335" s="19" t="s">
        <v>3008</v>
      </c>
      <c r="K335" s="51" t="str">
        <f t="shared" si="47"/>
        <v>Western lovasruházat</v>
      </c>
      <c r="L335" s="19" t="s">
        <v>2532</v>
      </c>
      <c r="M335" s="51" t="str">
        <f t="shared" si="42"/>
        <v>Western lovaglócsizma, chaps</v>
      </c>
      <c r="N335" s="86" t="s">
        <v>2625</v>
      </c>
      <c r="O335" s="53" t="str">
        <f t="shared" si="48"/>
        <v/>
      </c>
      <c r="P335" s="39"/>
      <c r="Q335" s="40"/>
      <c r="R335" s="66" t="s">
        <v>2473</v>
      </c>
      <c r="S335" s="57">
        <v>90.6</v>
      </c>
      <c r="T335" s="65" t="s">
        <v>1931</v>
      </c>
      <c r="U335" s="63">
        <v>1.5</v>
      </c>
      <c r="V335" s="41">
        <v>0</v>
      </c>
      <c r="W335" s="44">
        <f>IFERROR(
    IF(ISNUMBER(MATCH(TRIM(CLEAN(SUBSTITUTE(SUBSTITUTE(X335, CHAR(13), ""), CHAR(10), " "))), sizeList!A:A, 0)),
        INDEX(sizeList!B:B, MATCH(TRIM(CLEAN(SUBSTITUTE(SUBSTITUTE(X335, CHAR(13), ""), CHAR(10), " "))), sizeList!A:A, 0)),
        IF(ISNUMBER(MATCH(X335, sizeList!A:A, 0)),
            INDEX(sizeList!B:B, MATCH(X335, sizeList!A:A, 0)),
            IF(ISNUMBER(MATCH(TRIM(CLEAN(SUBSTITUTE(SUBSTITUTE(X335, CHAR(13), ""), CHAR(10), " "))), sizeList!B:B, 0)),
                INDEX(sizeList!B:B, MATCH(TRIM(CLEAN(SUBSTITUTE(SUBSTITUTE(X335, CHAR(13), ""), CHAR(10), " "))), sizeList!B:B, 0)),
                IF(ISNUMBER(MATCH(X335, sizeList!B:B, 0)),
                    INDEX(sizeList!B:B, MATCH(X335, sizeList!B:B, 0)),
                    "")
            )
        )
    ),
    ""
)</f>
        <v>44</v>
      </c>
      <c r="X335" s="37">
        <v>44</v>
      </c>
      <c r="Z335" s="44" t="str">
        <f t="shared" si="49"/>
        <v/>
      </c>
      <c r="AA335" s="44" t="str">
        <f>IFERROR(
    IF(ISNUMBER(MATCH(TRIM(CLEAN(SUBSTITUTE(SUBSTITUTE(Y335, CHAR(13), ""), CHAR(10), " "))), colorList!A:A, 0)),
        INDEX(colorList!B:B, MATCH(TRIM(CLEAN(SUBSTITUTE(SUBSTITUTE(Y335, CHAR(13), ""), CHAR(10), " "))), colorList!A:A, 0)),
        IF(ISNUMBER(MATCH(Y335, colorList!A:A, 0)),
            INDEX(colorList!B:B, MATCH(Y335, colorList!A:A, 0)),
            IF(ISNUMBER(MATCH(TRIM(CLEAN(SUBSTITUTE(SUBSTITUTE(Y335, CHAR(13), ""), CHAR(10), " "))), colorList!B:B, 0)),
                INDEX(colorList!B:B, MATCH(TRIM(CLEAN(SUBSTITUTE(SUBSTITUTE(Y335, CHAR(13), ""), CHAR(10), " "))), colorList!B:B, 0)),
                IF(ISNUMBER(MATCH(Y335, colorList!B:B, 0)),
                    INDEX(colorList!B:B, MATCH(Y335, colorList!B:B, 0)),
                    "")
            )
        )
    ),
    ""
)</f>
        <v/>
      </c>
      <c r="AB335" s="56" t="str">
        <f>IF(Y335="", "", IFERROR(VLOOKUP(Y335, colorList!A:B,2,FALSE),""))</f>
        <v/>
      </c>
    </row>
    <row r="336" spans="1:28" ht="60" customHeight="1" x14ac:dyDescent="0.3">
      <c r="A336" s="6" t="s">
        <v>1707</v>
      </c>
      <c r="B336" s="6" t="s">
        <v>1707</v>
      </c>
      <c r="C336" s="59" t="str">
        <f t="shared" si="43"/>
        <v>Pool's western uniszex csizma 709</v>
      </c>
      <c r="D336" s="6" t="s">
        <v>2770</v>
      </c>
      <c r="E336" s="60" t="str">
        <f t="shared" si="44"/>
        <v>WESTERN UNISEX BOOTS 709-30M-CR</v>
      </c>
      <c r="F336" s="57" t="s">
        <v>1849</v>
      </c>
      <c r="G336" s="61" t="str">
        <f t="shared" si="45"/>
        <v>Pool's</v>
      </c>
      <c r="H336" s="57" t="s">
        <v>1856</v>
      </c>
      <c r="I336" s="62" t="str">
        <f t="shared" si="46"/>
        <v>Western felszerelés</v>
      </c>
      <c r="J336" s="19" t="s">
        <v>3008</v>
      </c>
      <c r="K336" s="51" t="str">
        <f t="shared" si="47"/>
        <v>Western lovasruházat</v>
      </c>
      <c r="L336" s="19" t="s">
        <v>2532</v>
      </c>
      <c r="M336" s="51" t="str">
        <f t="shared" si="42"/>
        <v>Western lovaglócsizma, chaps</v>
      </c>
      <c r="N336" s="86" t="s">
        <v>2625</v>
      </c>
      <c r="O336" s="53" t="str">
        <f t="shared" si="48"/>
        <v/>
      </c>
      <c r="P336" s="39"/>
      <c r="Q336" s="40"/>
      <c r="R336" s="66" t="s">
        <v>2474</v>
      </c>
      <c r="S336" s="57">
        <v>90.6</v>
      </c>
      <c r="T336" s="65" t="s">
        <v>1931</v>
      </c>
      <c r="U336" s="63">
        <v>1.5</v>
      </c>
      <c r="V336" s="41">
        <v>0</v>
      </c>
      <c r="W336" s="44">
        <f>IFERROR(
    IF(ISNUMBER(MATCH(TRIM(CLEAN(SUBSTITUTE(SUBSTITUTE(X336, CHAR(13), ""), CHAR(10), " "))), sizeList!A:A, 0)),
        INDEX(sizeList!B:B, MATCH(TRIM(CLEAN(SUBSTITUTE(SUBSTITUTE(X336, CHAR(13), ""), CHAR(10), " "))), sizeList!A:A, 0)),
        IF(ISNUMBER(MATCH(X336, sizeList!A:A, 0)),
            INDEX(sizeList!B:B, MATCH(X336, sizeList!A:A, 0)),
            IF(ISNUMBER(MATCH(TRIM(CLEAN(SUBSTITUTE(SUBSTITUTE(X336, CHAR(13), ""), CHAR(10), " "))), sizeList!B:B, 0)),
                INDEX(sizeList!B:B, MATCH(TRIM(CLEAN(SUBSTITUTE(SUBSTITUTE(X336, CHAR(13), ""), CHAR(10), " "))), sizeList!B:B, 0)),
                IF(ISNUMBER(MATCH(X336, sizeList!B:B, 0)),
                    INDEX(sizeList!B:B, MATCH(X336, sizeList!B:B, 0)),
                    "")
            )
        )
    ),
    ""
)</f>
        <v>45</v>
      </c>
      <c r="X336" s="37">
        <v>45</v>
      </c>
      <c r="Z336" s="44" t="str">
        <f t="shared" si="49"/>
        <v/>
      </c>
      <c r="AA336" s="44" t="str">
        <f>IFERROR(
    IF(ISNUMBER(MATCH(TRIM(CLEAN(SUBSTITUTE(SUBSTITUTE(Y336, CHAR(13), ""), CHAR(10), " "))), colorList!A:A, 0)),
        INDEX(colorList!B:B, MATCH(TRIM(CLEAN(SUBSTITUTE(SUBSTITUTE(Y336, CHAR(13), ""), CHAR(10), " "))), colorList!A:A, 0)),
        IF(ISNUMBER(MATCH(Y336, colorList!A:A, 0)),
            INDEX(colorList!B:B, MATCH(Y336, colorList!A:A, 0)),
            IF(ISNUMBER(MATCH(TRIM(CLEAN(SUBSTITUTE(SUBSTITUTE(Y336, CHAR(13), ""), CHAR(10), " "))), colorList!B:B, 0)),
                INDEX(colorList!B:B, MATCH(TRIM(CLEAN(SUBSTITUTE(SUBSTITUTE(Y336, CHAR(13), ""), CHAR(10), " "))), colorList!B:B, 0)),
                IF(ISNUMBER(MATCH(Y336, colorList!B:B, 0)),
                    INDEX(colorList!B:B, MATCH(Y336, colorList!B:B, 0)),
                    "")
            )
        )
    ),
    ""
)</f>
        <v/>
      </c>
      <c r="AB336" s="56" t="str">
        <f>IF(Y336="", "", IFERROR(VLOOKUP(Y336, colorList!A:B,2,FALSE),""))</f>
        <v/>
      </c>
    </row>
    <row r="337" spans="1:28" ht="60" customHeight="1" x14ac:dyDescent="0.3">
      <c r="A337" s="6" t="s">
        <v>1707</v>
      </c>
      <c r="B337" s="6" t="s">
        <v>1707</v>
      </c>
      <c r="C337" s="59" t="str">
        <f t="shared" si="43"/>
        <v>Pool's western uniszex csizma 709</v>
      </c>
      <c r="D337" s="6" t="s">
        <v>2770</v>
      </c>
      <c r="E337" s="60" t="str">
        <f t="shared" si="44"/>
        <v>WESTERN UNISEX BOOTS 709-30M-CR</v>
      </c>
      <c r="F337" s="57" t="s">
        <v>1849</v>
      </c>
      <c r="G337" s="61" t="str">
        <f t="shared" si="45"/>
        <v>Pool's</v>
      </c>
      <c r="H337" s="57" t="s">
        <v>1856</v>
      </c>
      <c r="I337" s="62" t="str">
        <f t="shared" si="46"/>
        <v>Western felszerelés</v>
      </c>
      <c r="J337" s="19" t="s">
        <v>3008</v>
      </c>
      <c r="K337" s="51" t="str">
        <f t="shared" si="47"/>
        <v>Western lovasruházat</v>
      </c>
      <c r="L337" s="19" t="s">
        <v>2532</v>
      </c>
      <c r="M337" s="51" t="str">
        <f t="shared" si="42"/>
        <v>Western lovaglócsizma, chaps</v>
      </c>
      <c r="N337" s="86" t="s">
        <v>2625</v>
      </c>
      <c r="O337" s="53" t="str">
        <f t="shared" si="48"/>
        <v/>
      </c>
      <c r="P337" s="39"/>
      <c r="Q337" s="40"/>
      <c r="R337" s="66" t="s">
        <v>2475</v>
      </c>
      <c r="S337" s="57">
        <v>90.6</v>
      </c>
      <c r="T337" s="65" t="s">
        <v>1931</v>
      </c>
      <c r="U337" s="63">
        <v>1.5</v>
      </c>
      <c r="V337" s="41">
        <v>0</v>
      </c>
      <c r="W337" s="44">
        <f>IFERROR(
    IF(ISNUMBER(MATCH(TRIM(CLEAN(SUBSTITUTE(SUBSTITUTE(X337, CHAR(13), ""), CHAR(10), " "))), sizeList!A:A, 0)),
        INDEX(sizeList!B:B, MATCH(TRIM(CLEAN(SUBSTITUTE(SUBSTITUTE(X337, CHAR(13), ""), CHAR(10), " "))), sizeList!A:A, 0)),
        IF(ISNUMBER(MATCH(X337, sizeList!A:A, 0)),
            INDEX(sizeList!B:B, MATCH(X337, sizeList!A:A, 0)),
            IF(ISNUMBER(MATCH(TRIM(CLEAN(SUBSTITUTE(SUBSTITUTE(X337, CHAR(13), ""), CHAR(10), " "))), sizeList!B:B, 0)),
                INDEX(sizeList!B:B, MATCH(TRIM(CLEAN(SUBSTITUTE(SUBSTITUTE(X337, CHAR(13), ""), CHAR(10), " "))), sizeList!B:B, 0)),
                IF(ISNUMBER(MATCH(X337, sizeList!B:B, 0)),
                    INDEX(sizeList!B:B, MATCH(X337, sizeList!B:B, 0)),
                    "")
            )
        )
    ),
    ""
)</f>
        <v>46</v>
      </c>
      <c r="X337" s="6">
        <v>46</v>
      </c>
      <c r="Z337" s="44" t="str">
        <f t="shared" si="49"/>
        <v/>
      </c>
      <c r="AA337" s="44" t="str">
        <f>IFERROR(
    IF(ISNUMBER(MATCH(TRIM(CLEAN(SUBSTITUTE(SUBSTITUTE(Y337, CHAR(13), ""), CHAR(10), " "))), colorList!A:A, 0)),
        INDEX(colorList!B:B, MATCH(TRIM(CLEAN(SUBSTITUTE(SUBSTITUTE(Y337, CHAR(13), ""), CHAR(10), " "))), colorList!A:A, 0)),
        IF(ISNUMBER(MATCH(Y337, colorList!A:A, 0)),
            INDEX(colorList!B:B, MATCH(Y337, colorList!A:A, 0)),
            IF(ISNUMBER(MATCH(TRIM(CLEAN(SUBSTITUTE(SUBSTITUTE(Y337, CHAR(13), ""), CHAR(10), " "))), colorList!B:B, 0)),
                INDEX(colorList!B:B, MATCH(TRIM(CLEAN(SUBSTITUTE(SUBSTITUTE(Y337, CHAR(13), ""), CHAR(10), " "))), colorList!B:B, 0)),
                IF(ISNUMBER(MATCH(Y337, colorList!B:B, 0)),
                    INDEX(colorList!B:B, MATCH(Y337, colorList!B:B, 0)),
                    "")
            )
        )
    ),
    ""
)</f>
        <v/>
      </c>
      <c r="AB337" s="56" t="str">
        <f>IF(Y337="", "", IFERROR(VLOOKUP(Y337, colorList!A:B,2,FALSE),""))</f>
        <v/>
      </c>
    </row>
    <row r="338" spans="1:28" ht="60" customHeight="1" x14ac:dyDescent="0.3">
      <c r="A338" s="6" t="s">
        <v>1707</v>
      </c>
      <c r="B338" s="6" t="s">
        <v>1707</v>
      </c>
      <c r="C338" s="59" t="str">
        <f t="shared" si="43"/>
        <v>Pool's western uniszex csizma 709</v>
      </c>
      <c r="D338" s="6" t="s">
        <v>2770</v>
      </c>
      <c r="E338" s="60" t="str">
        <f t="shared" si="44"/>
        <v>WESTERN UNISEX BOOTS 709-30M-CR</v>
      </c>
      <c r="F338" s="57" t="s">
        <v>1849</v>
      </c>
      <c r="G338" s="61" t="str">
        <f t="shared" si="45"/>
        <v>Pool's</v>
      </c>
      <c r="H338" s="57" t="s">
        <v>1856</v>
      </c>
      <c r="I338" s="62" t="str">
        <f t="shared" si="46"/>
        <v>Western felszerelés</v>
      </c>
      <c r="J338" s="19" t="s">
        <v>3008</v>
      </c>
      <c r="K338" s="51" t="str">
        <f t="shared" si="47"/>
        <v>Western lovasruházat</v>
      </c>
      <c r="L338" s="19" t="s">
        <v>2532</v>
      </c>
      <c r="M338" s="51" t="str">
        <f t="shared" si="42"/>
        <v>Western lovaglócsizma, chaps</v>
      </c>
      <c r="N338" s="86" t="s">
        <v>2625</v>
      </c>
      <c r="O338" s="53" t="str">
        <f t="shared" si="48"/>
        <v/>
      </c>
      <c r="P338" s="39"/>
      <c r="Q338" s="40"/>
      <c r="R338" s="66" t="s">
        <v>2476</v>
      </c>
      <c r="S338" s="57">
        <v>90.6</v>
      </c>
      <c r="T338" s="65" t="s">
        <v>1931</v>
      </c>
      <c r="U338" s="63">
        <v>1.5</v>
      </c>
      <c r="V338" s="41">
        <v>0</v>
      </c>
      <c r="W338" s="44">
        <f>IFERROR(
    IF(ISNUMBER(MATCH(TRIM(CLEAN(SUBSTITUTE(SUBSTITUTE(X338, CHAR(13), ""), CHAR(10), " "))), sizeList!A:A, 0)),
        INDEX(sizeList!B:B, MATCH(TRIM(CLEAN(SUBSTITUTE(SUBSTITUTE(X338, CHAR(13), ""), CHAR(10), " "))), sizeList!A:A, 0)),
        IF(ISNUMBER(MATCH(X338, sizeList!A:A, 0)),
            INDEX(sizeList!B:B, MATCH(X338, sizeList!A:A, 0)),
            IF(ISNUMBER(MATCH(TRIM(CLEAN(SUBSTITUTE(SUBSTITUTE(X338, CHAR(13), ""), CHAR(10), " "))), sizeList!B:B, 0)),
                INDEX(sizeList!B:B, MATCH(TRIM(CLEAN(SUBSTITUTE(SUBSTITUTE(X338, CHAR(13), ""), CHAR(10), " "))), sizeList!B:B, 0)),
                IF(ISNUMBER(MATCH(X338, sizeList!B:B, 0)),
                    INDEX(sizeList!B:B, MATCH(X338, sizeList!B:B, 0)),
                    "")
            )
        )
    ),
    ""
)</f>
        <v>47</v>
      </c>
      <c r="X338" s="6">
        <v>47</v>
      </c>
      <c r="Z338" s="44" t="str">
        <f t="shared" si="49"/>
        <v/>
      </c>
      <c r="AA338" s="44" t="str">
        <f>IFERROR(
    IF(ISNUMBER(MATCH(TRIM(CLEAN(SUBSTITUTE(SUBSTITUTE(Y338, CHAR(13), ""), CHAR(10), " "))), colorList!A:A, 0)),
        INDEX(colorList!B:B, MATCH(TRIM(CLEAN(SUBSTITUTE(SUBSTITUTE(Y338, CHAR(13), ""), CHAR(10), " "))), colorList!A:A, 0)),
        IF(ISNUMBER(MATCH(Y338, colorList!A:A, 0)),
            INDEX(colorList!B:B, MATCH(Y338, colorList!A:A, 0)),
            IF(ISNUMBER(MATCH(TRIM(CLEAN(SUBSTITUTE(SUBSTITUTE(Y338, CHAR(13), ""), CHAR(10), " "))), colorList!B:B, 0)),
                INDEX(colorList!B:B, MATCH(TRIM(CLEAN(SUBSTITUTE(SUBSTITUTE(Y338, CHAR(13), ""), CHAR(10), " "))), colorList!B:B, 0)),
                IF(ISNUMBER(MATCH(Y338, colorList!B:B, 0)),
                    INDEX(colorList!B:B, MATCH(Y338, colorList!B:B, 0)),
                    "")
            )
        )
    ),
    ""
)</f>
        <v/>
      </c>
      <c r="AB338" s="56" t="str">
        <f>IF(Y338="", "", IFERROR(VLOOKUP(Y338, colorList!A:B,2,FALSE),""))</f>
        <v/>
      </c>
    </row>
    <row r="339" spans="1:28" ht="60" customHeight="1" x14ac:dyDescent="0.3">
      <c r="A339" s="6" t="s">
        <v>1706</v>
      </c>
      <c r="B339" s="6" t="s">
        <v>1706</v>
      </c>
      <c r="C339" s="59" t="str">
        <f t="shared" si="43"/>
        <v>Pool' western uniszex csizma 711</v>
      </c>
      <c r="D339" s="6" t="s">
        <v>2769</v>
      </c>
      <c r="E339" s="60" t="str">
        <f t="shared" si="44"/>
        <v>POOL'S WESTERN UNISEX BOOTS 711-30M-CR</v>
      </c>
      <c r="F339" s="57" t="s">
        <v>1848</v>
      </c>
      <c r="G339" s="61" t="str">
        <f t="shared" si="45"/>
        <v>Pool's</v>
      </c>
      <c r="H339" s="57" t="s">
        <v>1856</v>
      </c>
      <c r="I339" s="62" t="str">
        <f t="shared" si="46"/>
        <v>Western felszerelés</v>
      </c>
      <c r="J339" s="19" t="s">
        <v>3008</v>
      </c>
      <c r="K339" s="51" t="str">
        <f t="shared" si="47"/>
        <v>Western lovasruházat</v>
      </c>
      <c r="L339" s="19" t="s">
        <v>2532</v>
      </c>
      <c r="M339" s="51" t="str">
        <f t="shared" si="42"/>
        <v>Western lovaglócsizma, chaps</v>
      </c>
      <c r="N339" s="86" t="s">
        <v>2625</v>
      </c>
      <c r="O339" s="53" t="str">
        <f t="shared" si="48"/>
        <v/>
      </c>
      <c r="P339" s="39"/>
      <c r="Q339" s="40"/>
      <c r="R339" s="66" t="s">
        <v>2451</v>
      </c>
      <c r="S339" s="57">
        <v>90.6</v>
      </c>
      <c r="T339" s="65" t="s">
        <v>1931</v>
      </c>
      <c r="U339" s="63">
        <v>1.5</v>
      </c>
      <c r="V339" s="41">
        <v>0</v>
      </c>
      <c r="W339" s="44">
        <f>IFERROR(
    IF(ISNUMBER(MATCH(TRIM(CLEAN(SUBSTITUTE(SUBSTITUTE(X339, CHAR(13), ""), CHAR(10), " "))), sizeList!A:A, 0)),
        INDEX(sizeList!B:B, MATCH(TRIM(CLEAN(SUBSTITUTE(SUBSTITUTE(X339, CHAR(13), ""), CHAR(10), " "))), sizeList!A:A, 0)),
        IF(ISNUMBER(MATCH(X339, sizeList!A:A, 0)),
            INDEX(sizeList!B:B, MATCH(X339, sizeList!A:A, 0)),
            IF(ISNUMBER(MATCH(TRIM(CLEAN(SUBSTITUTE(SUBSTITUTE(X339, CHAR(13), ""), CHAR(10), " "))), sizeList!B:B, 0)),
                INDEX(sizeList!B:B, MATCH(TRIM(CLEAN(SUBSTITUTE(SUBSTITUTE(X339, CHAR(13), ""), CHAR(10), " "))), sizeList!B:B, 0)),
                IF(ISNUMBER(MATCH(X339, sizeList!B:B, 0)),
                    INDEX(sizeList!B:B, MATCH(X339, sizeList!B:B, 0)),
                    "")
            )
        )
    ),
    ""
)</f>
        <v>35</v>
      </c>
      <c r="X339" s="6">
        <v>35</v>
      </c>
      <c r="Z339" s="44" t="str">
        <f t="shared" si="49"/>
        <v/>
      </c>
      <c r="AA339" s="44" t="str">
        <f>IFERROR(
    IF(ISNUMBER(MATCH(TRIM(CLEAN(SUBSTITUTE(SUBSTITUTE(Y339, CHAR(13), ""), CHAR(10), " "))), colorList!A:A, 0)),
        INDEX(colorList!B:B, MATCH(TRIM(CLEAN(SUBSTITUTE(SUBSTITUTE(Y339, CHAR(13), ""), CHAR(10), " "))), colorList!A:A, 0)),
        IF(ISNUMBER(MATCH(Y339, colorList!A:A, 0)),
            INDEX(colorList!B:B, MATCH(Y339, colorList!A:A, 0)),
            IF(ISNUMBER(MATCH(TRIM(CLEAN(SUBSTITUTE(SUBSTITUTE(Y339, CHAR(13), ""), CHAR(10), " "))), colorList!B:B, 0)),
                INDEX(colorList!B:B, MATCH(TRIM(CLEAN(SUBSTITUTE(SUBSTITUTE(Y339, CHAR(13), ""), CHAR(10), " "))), colorList!B:B, 0)),
                IF(ISNUMBER(MATCH(Y339, colorList!B:B, 0)),
                    INDEX(colorList!B:B, MATCH(Y339, colorList!B:B, 0)),
                    "")
            )
        )
    ),
    ""
)</f>
        <v/>
      </c>
      <c r="AB339" s="56" t="str">
        <f>IF(Y339="", "", IFERROR(VLOOKUP(Y339, colorList!A:B,2,FALSE),""))</f>
        <v/>
      </c>
    </row>
    <row r="340" spans="1:28" ht="60" customHeight="1" x14ac:dyDescent="0.3">
      <c r="A340" s="6" t="s">
        <v>1706</v>
      </c>
      <c r="B340" s="6" t="s">
        <v>1706</v>
      </c>
      <c r="C340" s="59" t="str">
        <f t="shared" si="43"/>
        <v>Pool' western uniszex csizma 711</v>
      </c>
      <c r="D340" s="6" t="s">
        <v>2769</v>
      </c>
      <c r="E340" s="60" t="str">
        <f t="shared" si="44"/>
        <v>POOL'S WESTERN UNISEX BOOTS 711-30M-CR</v>
      </c>
      <c r="F340" s="57" t="s">
        <v>1848</v>
      </c>
      <c r="G340" s="61" t="str">
        <f t="shared" si="45"/>
        <v>Pool's</v>
      </c>
      <c r="H340" s="57" t="s">
        <v>1856</v>
      </c>
      <c r="I340" s="62" t="str">
        <f t="shared" si="46"/>
        <v>Western felszerelés</v>
      </c>
      <c r="J340" s="19" t="s">
        <v>3008</v>
      </c>
      <c r="K340" s="51" t="str">
        <f t="shared" si="47"/>
        <v>Western lovasruházat</v>
      </c>
      <c r="L340" s="19" t="s">
        <v>2532</v>
      </c>
      <c r="M340" s="51" t="str">
        <f t="shared" si="42"/>
        <v>Western lovaglócsizma, chaps</v>
      </c>
      <c r="N340" s="86" t="s">
        <v>2625</v>
      </c>
      <c r="O340" s="53" t="str">
        <f t="shared" si="48"/>
        <v/>
      </c>
      <c r="P340" s="39"/>
      <c r="Q340" s="40"/>
      <c r="R340" s="66" t="s">
        <v>2452</v>
      </c>
      <c r="S340" s="57">
        <v>90.6</v>
      </c>
      <c r="T340" s="65" t="s">
        <v>1931</v>
      </c>
      <c r="U340" s="63">
        <v>1.5</v>
      </c>
      <c r="V340" s="41">
        <v>0</v>
      </c>
      <c r="W340" s="44">
        <f>IFERROR(
    IF(ISNUMBER(MATCH(TRIM(CLEAN(SUBSTITUTE(SUBSTITUTE(X340, CHAR(13), ""), CHAR(10), " "))), sizeList!A:A, 0)),
        INDEX(sizeList!B:B, MATCH(TRIM(CLEAN(SUBSTITUTE(SUBSTITUTE(X340, CHAR(13), ""), CHAR(10), " "))), sizeList!A:A, 0)),
        IF(ISNUMBER(MATCH(X340, sizeList!A:A, 0)),
            INDEX(sizeList!B:B, MATCH(X340, sizeList!A:A, 0)),
            IF(ISNUMBER(MATCH(TRIM(CLEAN(SUBSTITUTE(SUBSTITUTE(X340, CHAR(13), ""), CHAR(10), " "))), sizeList!B:B, 0)),
                INDEX(sizeList!B:B, MATCH(TRIM(CLEAN(SUBSTITUTE(SUBSTITUTE(X340, CHAR(13), ""), CHAR(10), " "))), sizeList!B:B, 0)),
                IF(ISNUMBER(MATCH(X340, sizeList!B:B, 0)),
                    INDEX(sizeList!B:B, MATCH(X340, sizeList!B:B, 0)),
                    "")
            )
        )
    ),
    ""
)</f>
        <v>36</v>
      </c>
      <c r="X340" s="6">
        <v>36</v>
      </c>
      <c r="Z340" s="44" t="str">
        <f t="shared" si="49"/>
        <v/>
      </c>
      <c r="AA340" s="44" t="str">
        <f>IFERROR(
    IF(ISNUMBER(MATCH(TRIM(CLEAN(SUBSTITUTE(SUBSTITUTE(Y340, CHAR(13), ""), CHAR(10), " "))), colorList!A:A, 0)),
        INDEX(colorList!B:B, MATCH(TRIM(CLEAN(SUBSTITUTE(SUBSTITUTE(Y340, CHAR(13), ""), CHAR(10), " "))), colorList!A:A, 0)),
        IF(ISNUMBER(MATCH(Y340, colorList!A:A, 0)),
            INDEX(colorList!B:B, MATCH(Y340, colorList!A:A, 0)),
            IF(ISNUMBER(MATCH(TRIM(CLEAN(SUBSTITUTE(SUBSTITUTE(Y340, CHAR(13), ""), CHAR(10), " "))), colorList!B:B, 0)),
                INDEX(colorList!B:B, MATCH(TRIM(CLEAN(SUBSTITUTE(SUBSTITUTE(Y340, CHAR(13), ""), CHAR(10), " "))), colorList!B:B, 0)),
                IF(ISNUMBER(MATCH(Y340, colorList!B:B, 0)),
                    INDEX(colorList!B:B, MATCH(Y340, colorList!B:B, 0)),
                    "")
            )
        )
    ),
    ""
)</f>
        <v/>
      </c>
      <c r="AB340" s="56" t="str">
        <f>IF(Y340="", "", IFERROR(VLOOKUP(Y340, colorList!A:B,2,FALSE),""))</f>
        <v/>
      </c>
    </row>
    <row r="341" spans="1:28" ht="60" customHeight="1" x14ac:dyDescent="0.3">
      <c r="A341" s="6" t="s">
        <v>1706</v>
      </c>
      <c r="B341" s="6" t="s">
        <v>1706</v>
      </c>
      <c r="C341" s="59" t="str">
        <f t="shared" si="43"/>
        <v>Pool' western uniszex csizma 711</v>
      </c>
      <c r="D341" s="6" t="s">
        <v>2769</v>
      </c>
      <c r="E341" s="60" t="str">
        <f t="shared" si="44"/>
        <v>POOL'S WESTERN UNISEX BOOTS 711-30M-CR</v>
      </c>
      <c r="F341" s="57" t="s">
        <v>1848</v>
      </c>
      <c r="G341" s="61" t="str">
        <f t="shared" si="45"/>
        <v>Pool's</v>
      </c>
      <c r="H341" s="57" t="s">
        <v>1856</v>
      </c>
      <c r="I341" s="62" t="str">
        <f t="shared" si="46"/>
        <v>Western felszerelés</v>
      </c>
      <c r="J341" s="19" t="s">
        <v>3008</v>
      </c>
      <c r="K341" s="51" t="str">
        <f t="shared" si="47"/>
        <v>Western lovasruházat</v>
      </c>
      <c r="L341" s="19" t="s">
        <v>2532</v>
      </c>
      <c r="M341" s="51" t="str">
        <f t="shared" si="42"/>
        <v>Western lovaglócsizma, chaps</v>
      </c>
      <c r="N341" s="86" t="s">
        <v>2625</v>
      </c>
      <c r="O341" s="53" t="str">
        <f t="shared" si="48"/>
        <v/>
      </c>
      <c r="P341" s="39"/>
      <c r="Q341" s="40"/>
      <c r="R341" s="66" t="s">
        <v>2453</v>
      </c>
      <c r="S341" s="57">
        <v>90.6</v>
      </c>
      <c r="T341" s="65" t="s">
        <v>1931</v>
      </c>
      <c r="U341" s="63">
        <v>1.5</v>
      </c>
      <c r="V341" s="41">
        <v>0</v>
      </c>
      <c r="W341" s="44">
        <f>IFERROR(
    IF(ISNUMBER(MATCH(TRIM(CLEAN(SUBSTITUTE(SUBSTITUTE(X341, CHAR(13), ""), CHAR(10), " "))), sizeList!A:A, 0)),
        INDEX(sizeList!B:B, MATCH(TRIM(CLEAN(SUBSTITUTE(SUBSTITUTE(X341, CHAR(13), ""), CHAR(10), " "))), sizeList!A:A, 0)),
        IF(ISNUMBER(MATCH(X341, sizeList!A:A, 0)),
            INDEX(sizeList!B:B, MATCH(X341, sizeList!A:A, 0)),
            IF(ISNUMBER(MATCH(TRIM(CLEAN(SUBSTITUTE(SUBSTITUTE(X341, CHAR(13), ""), CHAR(10), " "))), sizeList!B:B, 0)),
                INDEX(sizeList!B:B, MATCH(TRIM(CLEAN(SUBSTITUTE(SUBSTITUTE(X341, CHAR(13), ""), CHAR(10), " "))), sizeList!B:B, 0)),
                IF(ISNUMBER(MATCH(X341, sizeList!B:B, 0)),
                    INDEX(sizeList!B:B, MATCH(X341, sizeList!B:B, 0)),
                    "")
            )
        )
    ),
    ""
)</f>
        <v>37</v>
      </c>
      <c r="X341" s="6">
        <v>37</v>
      </c>
      <c r="Z341" s="44" t="str">
        <f t="shared" si="49"/>
        <v/>
      </c>
      <c r="AA341" s="44" t="str">
        <f>IFERROR(
    IF(ISNUMBER(MATCH(TRIM(CLEAN(SUBSTITUTE(SUBSTITUTE(Y341, CHAR(13), ""), CHAR(10), " "))), colorList!A:A, 0)),
        INDEX(colorList!B:B, MATCH(TRIM(CLEAN(SUBSTITUTE(SUBSTITUTE(Y341, CHAR(13), ""), CHAR(10), " "))), colorList!A:A, 0)),
        IF(ISNUMBER(MATCH(Y341, colorList!A:A, 0)),
            INDEX(colorList!B:B, MATCH(Y341, colorList!A:A, 0)),
            IF(ISNUMBER(MATCH(TRIM(CLEAN(SUBSTITUTE(SUBSTITUTE(Y341, CHAR(13), ""), CHAR(10), " "))), colorList!B:B, 0)),
                INDEX(colorList!B:B, MATCH(TRIM(CLEAN(SUBSTITUTE(SUBSTITUTE(Y341, CHAR(13), ""), CHAR(10), " "))), colorList!B:B, 0)),
                IF(ISNUMBER(MATCH(Y341, colorList!B:B, 0)),
                    INDEX(colorList!B:B, MATCH(Y341, colorList!B:B, 0)),
                    "")
            )
        )
    ),
    ""
)</f>
        <v/>
      </c>
      <c r="AB341" s="56" t="str">
        <f>IF(Y341="", "", IFERROR(VLOOKUP(Y341, colorList!A:B,2,FALSE),""))</f>
        <v/>
      </c>
    </row>
    <row r="342" spans="1:28" ht="60" customHeight="1" x14ac:dyDescent="0.3">
      <c r="A342" s="6" t="s">
        <v>1706</v>
      </c>
      <c r="B342" s="6" t="s">
        <v>1706</v>
      </c>
      <c r="C342" s="59" t="str">
        <f t="shared" si="43"/>
        <v>Pool' western uniszex csizma 711</v>
      </c>
      <c r="D342" s="6" t="s">
        <v>2769</v>
      </c>
      <c r="E342" s="60" t="str">
        <f t="shared" si="44"/>
        <v>POOL'S WESTERN UNISEX BOOTS 711-30M-CR</v>
      </c>
      <c r="F342" s="57" t="s">
        <v>1848</v>
      </c>
      <c r="G342" s="61" t="str">
        <f t="shared" si="45"/>
        <v>Pool's</v>
      </c>
      <c r="H342" s="57" t="s">
        <v>1856</v>
      </c>
      <c r="I342" s="62" t="str">
        <f t="shared" si="46"/>
        <v>Western felszerelés</v>
      </c>
      <c r="J342" s="19" t="s">
        <v>3008</v>
      </c>
      <c r="K342" s="51" t="str">
        <f t="shared" si="47"/>
        <v>Western lovasruházat</v>
      </c>
      <c r="L342" s="19" t="s">
        <v>2532</v>
      </c>
      <c r="M342" s="51" t="str">
        <f t="shared" si="42"/>
        <v>Western lovaglócsizma, chaps</v>
      </c>
      <c r="N342" s="86" t="s">
        <v>2625</v>
      </c>
      <c r="O342" s="53" t="str">
        <f t="shared" si="48"/>
        <v/>
      </c>
      <c r="P342" s="39"/>
      <c r="Q342" s="40"/>
      <c r="R342" s="66" t="s">
        <v>2454</v>
      </c>
      <c r="S342" s="57">
        <v>90.6</v>
      </c>
      <c r="T342" s="65" t="s">
        <v>1931</v>
      </c>
      <c r="U342" s="63">
        <v>1.5</v>
      </c>
      <c r="V342" s="41">
        <v>0</v>
      </c>
      <c r="W342" s="44">
        <f>IFERROR(
    IF(ISNUMBER(MATCH(TRIM(CLEAN(SUBSTITUTE(SUBSTITUTE(X342, CHAR(13), ""), CHAR(10), " "))), sizeList!A:A, 0)),
        INDEX(sizeList!B:B, MATCH(TRIM(CLEAN(SUBSTITUTE(SUBSTITUTE(X342, CHAR(13), ""), CHAR(10), " "))), sizeList!A:A, 0)),
        IF(ISNUMBER(MATCH(X342, sizeList!A:A, 0)),
            INDEX(sizeList!B:B, MATCH(X342, sizeList!A:A, 0)),
            IF(ISNUMBER(MATCH(TRIM(CLEAN(SUBSTITUTE(SUBSTITUTE(X342, CHAR(13), ""), CHAR(10), " "))), sizeList!B:B, 0)),
                INDEX(sizeList!B:B, MATCH(TRIM(CLEAN(SUBSTITUTE(SUBSTITUTE(X342, CHAR(13), ""), CHAR(10), " "))), sizeList!B:B, 0)),
                IF(ISNUMBER(MATCH(X342, sizeList!B:B, 0)),
                    INDEX(sizeList!B:B, MATCH(X342, sizeList!B:B, 0)),
                    "")
            )
        )
    ),
    ""
)</f>
        <v>38</v>
      </c>
      <c r="X342" s="6">
        <v>38</v>
      </c>
      <c r="Z342" s="44" t="str">
        <f t="shared" si="49"/>
        <v/>
      </c>
      <c r="AA342" s="44" t="str">
        <f>IFERROR(
    IF(ISNUMBER(MATCH(TRIM(CLEAN(SUBSTITUTE(SUBSTITUTE(Y342, CHAR(13), ""), CHAR(10), " "))), colorList!A:A, 0)),
        INDEX(colorList!B:B, MATCH(TRIM(CLEAN(SUBSTITUTE(SUBSTITUTE(Y342, CHAR(13), ""), CHAR(10), " "))), colorList!A:A, 0)),
        IF(ISNUMBER(MATCH(Y342, colorList!A:A, 0)),
            INDEX(colorList!B:B, MATCH(Y342, colorList!A:A, 0)),
            IF(ISNUMBER(MATCH(TRIM(CLEAN(SUBSTITUTE(SUBSTITUTE(Y342, CHAR(13), ""), CHAR(10), " "))), colorList!B:B, 0)),
                INDEX(colorList!B:B, MATCH(TRIM(CLEAN(SUBSTITUTE(SUBSTITUTE(Y342, CHAR(13), ""), CHAR(10), " "))), colorList!B:B, 0)),
                IF(ISNUMBER(MATCH(Y342, colorList!B:B, 0)),
                    INDEX(colorList!B:B, MATCH(Y342, colorList!B:B, 0)),
                    "")
            )
        )
    ),
    ""
)</f>
        <v/>
      </c>
      <c r="AB342" s="56" t="str">
        <f>IF(Y342="", "", IFERROR(VLOOKUP(Y342, colorList!A:B,2,FALSE),""))</f>
        <v/>
      </c>
    </row>
    <row r="343" spans="1:28" ht="60" customHeight="1" x14ac:dyDescent="0.3">
      <c r="A343" s="6" t="s">
        <v>1706</v>
      </c>
      <c r="B343" s="6" t="s">
        <v>1706</v>
      </c>
      <c r="C343" s="59" t="str">
        <f t="shared" si="43"/>
        <v>Pool' western uniszex csizma 711</v>
      </c>
      <c r="D343" s="6" t="s">
        <v>2769</v>
      </c>
      <c r="E343" s="60" t="str">
        <f t="shared" si="44"/>
        <v>POOL'S WESTERN UNISEX BOOTS 711-30M-CR</v>
      </c>
      <c r="F343" s="57" t="s">
        <v>1848</v>
      </c>
      <c r="G343" s="61" t="str">
        <f t="shared" si="45"/>
        <v>Pool's</v>
      </c>
      <c r="H343" s="57" t="s">
        <v>1856</v>
      </c>
      <c r="I343" s="62" t="str">
        <f t="shared" si="46"/>
        <v>Western felszerelés</v>
      </c>
      <c r="J343" s="19" t="s">
        <v>3008</v>
      </c>
      <c r="K343" s="51" t="str">
        <f t="shared" si="47"/>
        <v>Western lovasruházat</v>
      </c>
      <c r="L343" s="19" t="s">
        <v>2532</v>
      </c>
      <c r="M343" s="51" t="str">
        <f t="shared" si="42"/>
        <v>Western lovaglócsizma, chaps</v>
      </c>
      <c r="N343" s="86" t="s">
        <v>2625</v>
      </c>
      <c r="O343" s="53" t="str">
        <f t="shared" si="48"/>
        <v/>
      </c>
      <c r="P343" s="39"/>
      <c r="Q343" s="40"/>
      <c r="R343" s="66" t="s">
        <v>2455</v>
      </c>
      <c r="S343" s="57">
        <v>90.6</v>
      </c>
      <c r="T343" s="65" t="s">
        <v>1931</v>
      </c>
      <c r="U343" s="63">
        <v>1.5</v>
      </c>
      <c r="V343" s="41">
        <v>0</v>
      </c>
      <c r="W343" s="44">
        <f>IFERROR(
    IF(ISNUMBER(MATCH(TRIM(CLEAN(SUBSTITUTE(SUBSTITUTE(X343, CHAR(13), ""), CHAR(10), " "))), sizeList!A:A, 0)),
        INDEX(sizeList!B:B, MATCH(TRIM(CLEAN(SUBSTITUTE(SUBSTITUTE(X343, CHAR(13), ""), CHAR(10), " "))), sizeList!A:A, 0)),
        IF(ISNUMBER(MATCH(X343, sizeList!A:A, 0)),
            INDEX(sizeList!B:B, MATCH(X343, sizeList!A:A, 0)),
            IF(ISNUMBER(MATCH(TRIM(CLEAN(SUBSTITUTE(SUBSTITUTE(X343, CHAR(13), ""), CHAR(10), " "))), sizeList!B:B, 0)),
                INDEX(sizeList!B:B, MATCH(TRIM(CLEAN(SUBSTITUTE(SUBSTITUTE(X343, CHAR(13), ""), CHAR(10), " "))), sizeList!B:B, 0)),
                IF(ISNUMBER(MATCH(X343, sizeList!B:B, 0)),
                    INDEX(sizeList!B:B, MATCH(X343, sizeList!B:B, 0)),
                    "")
            )
        )
    ),
    ""
)</f>
        <v>39</v>
      </c>
      <c r="X343" s="6">
        <v>39</v>
      </c>
      <c r="Z343" s="44" t="str">
        <f t="shared" si="49"/>
        <v/>
      </c>
      <c r="AA343" s="44" t="str">
        <f>IFERROR(
    IF(ISNUMBER(MATCH(TRIM(CLEAN(SUBSTITUTE(SUBSTITUTE(Y343, CHAR(13), ""), CHAR(10), " "))), colorList!A:A, 0)),
        INDEX(colorList!B:B, MATCH(TRIM(CLEAN(SUBSTITUTE(SUBSTITUTE(Y343, CHAR(13), ""), CHAR(10), " "))), colorList!A:A, 0)),
        IF(ISNUMBER(MATCH(Y343, colorList!A:A, 0)),
            INDEX(colorList!B:B, MATCH(Y343, colorList!A:A, 0)),
            IF(ISNUMBER(MATCH(TRIM(CLEAN(SUBSTITUTE(SUBSTITUTE(Y343, CHAR(13), ""), CHAR(10), " "))), colorList!B:B, 0)),
                INDEX(colorList!B:B, MATCH(TRIM(CLEAN(SUBSTITUTE(SUBSTITUTE(Y343, CHAR(13), ""), CHAR(10), " "))), colorList!B:B, 0)),
                IF(ISNUMBER(MATCH(Y343, colorList!B:B, 0)),
                    INDEX(colorList!B:B, MATCH(Y343, colorList!B:B, 0)),
                    "")
            )
        )
    ),
    ""
)</f>
        <v/>
      </c>
      <c r="AB343" s="56" t="str">
        <f>IF(Y343="", "", IFERROR(VLOOKUP(Y343, colorList!A:B,2,FALSE),""))</f>
        <v/>
      </c>
    </row>
    <row r="344" spans="1:28" ht="60" customHeight="1" x14ac:dyDescent="0.3">
      <c r="A344" s="6" t="s">
        <v>1706</v>
      </c>
      <c r="B344" s="6" t="s">
        <v>1706</v>
      </c>
      <c r="C344" s="59" t="str">
        <f t="shared" si="43"/>
        <v>Pool' western uniszex csizma 711</v>
      </c>
      <c r="D344" s="6" t="s">
        <v>2769</v>
      </c>
      <c r="E344" s="60" t="str">
        <f t="shared" si="44"/>
        <v>POOL'S WESTERN UNISEX BOOTS 711-30M-CR</v>
      </c>
      <c r="F344" s="57" t="s">
        <v>1848</v>
      </c>
      <c r="G344" s="61" t="str">
        <f t="shared" si="45"/>
        <v>Pool's</v>
      </c>
      <c r="H344" s="57" t="s">
        <v>1856</v>
      </c>
      <c r="I344" s="62" t="str">
        <f t="shared" si="46"/>
        <v>Western felszerelés</v>
      </c>
      <c r="J344" s="19" t="s">
        <v>3008</v>
      </c>
      <c r="K344" s="51" t="str">
        <f t="shared" si="47"/>
        <v>Western lovasruházat</v>
      </c>
      <c r="L344" s="19" t="s">
        <v>2532</v>
      </c>
      <c r="M344" s="51" t="str">
        <f t="shared" si="42"/>
        <v>Western lovaglócsizma, chaps</v>
      </c>
      <c r="N344" s="86" t="s">
        <v>2625</v>
      </c>
      <c r="O344" s="53" t="str">
        <f t="shared" si="48"/>
        <v/>
      </c>
      <c r="P344" s="39"/>
      <c r="Q344" s="40"/>
      <c r="R344" s="66" t="s">
        <v>2456</v>
      </c>
      <c r="S344" s="57">
        <v>90.6</v>
      </c>
      <c r="T344" s="65" t="s">
        <v>1931</v>
      </c>
      <c r="U344" s="63">
        <v>1.5</v>
      </c>
      <c r="V344" s="41">
        <v>0</v>
      </c>
      <c r="W344" s="44">
        <f>IFERROR(
    IF(ISNUMBER(MATCH(TRIM(CLEAN(SUBSTITUTE(SUBSTITUTE(X344, CHAR(13), ""), CHAR(10), " "))), sizeList!A:A, 0)),
        INDEX(sizeList!B:B, MATCH(TRIM(CLEAN(SUBSTITUTE(SUBSTITUTE(X344, CHAR(13), ""), CHAR(10), " "))), sizeList!A:A, 0)),
        IF(ISNUMBER(MATCH(X344, sizeList!A:A, 0)),
            INDEX(sizeList!B:B, MATCH(X344, sizeList!A:A, 0)),
            IF(ISNUMBER(MATCH(TRIM(CLEAN(SUBSTITUTE(SUBSTITUTE(X344, CHAR(13), ""), CHAR(10), " "))), sizeList!B:B, 0)),
                INDEX(sizeList!B:B, MATCH(TRIM(CLEAN(SUBSTITUTE(SUBSTITUTE(X344, CHAR(13), ""), CHAR(10), " "))), sizeList!B:B, 0)),
                IF(ISNUMBER(MATCH(X344, sizeList!B:B, 0)),
                    INDEX(sizeList!B:B, MATCH(X344, sizeList!B:B, 0)),
                    "")
            )
        )
    ),
    ""
)</f>
        <v>40</v>
      </c>
      <c r="X344" s="6">
        <v>40</v>
      </c>
      <c r="Z344" s="44" t="str">
        <f t="shared" si="49"/>
        <v/>
      </c>
      <c r="AA344" s="44" t="str">
        <f>IFERROR(
    IF(ISNUMBER(MATCH(TRIM(CLEAN(SUBSTITUTE(SUBSTITUTE(Y344, CHAR(13), ""), CHAR(10), " "))), colorList!A:A, 0)),
        INDEX(colorList!B:B, MATCH(TRIM(CLEAN(SUBSTITUTE(SUBSTITUTE(Y344, CHAR(13), ""), CHAR(10), " "))), colorList!A:A, 0)),
        IF(ISNUMBER(MATCH(Y344, colorList!A:A, 0)),
            INDEX(colorList!B:B, MATCH(Y344, colorList!A:A, 0)),
            IF(ISNUMBER(MATCH(TRIM(CLEAN(SUBSTITUTE(SUBSTITUTE(Y344, CHAR(13), ""), CHAR(10), " "))), colorList!B:B, 0)),
                INDEX(colorList!B:B, MATCH(TRIM(CLEAN(SUBSTITUTE(SUBSTITUTE(Y344, CHAR(13), ""), CHAR(10), " "))), colorList!B:B, 0)),
                IF(ISNUMBER(MATCH(Y344, colorList!B:B, 0)),
                    INDEX(colorList!B:B, MATCH(Y344, colorList!B:B, 0)),
                    "")
            )
        )
    ),
    ""
)</f>
        <v/>
      </c>
      <c r="AB344" s="56" t="str">
        <f>IF(Y344="", "", IFERROR(VLOOKUP(Y344, colorList!A:B,2,FALSE),""))</f>
        <v/>
      </c>
    </row>
    <row r="345" spans="1:28" ht="60" customHeight="1" x14ac:dyDescent="0.3">
      <c r="A345" s="6" t="s">
        <v>1706</v>
      </c>
      <c r="B345" s="6" t="s">
        <v>1706</v>
      </c>
      <c r="C345" s="59" t="str">
        <f t="shared" si="43"/>
        <v>Pool' western uniszex csizma 711</v>
      </c>
      <c r="D345" s="6" t="s">
        <v>2769</v>
      </c>
      <c r="E345" s="60" t="str">
        <f t="shared" si="44"/>
        <v>POOL'S WESTERN UNISEX BOOTS 711-30M-CR</v>
      </c>
      <c r="F345" s="57" t="s">
        <v>1848</v>
      </c>
      <c r="G345" s="61" t="str">
        <f t="shared" si="45"/>
        <v>Pool's</v>
      </c>
      <c r="H345" s="57" t="s">
        <v>1856</v>
      </c>
      <c r="I345" s="62" t="str">
        <f t="shared" si="46"/>
        <v>Western felszerelés</v>
      </c>
      <c r="J345" s="19" t="s">
        <v>3008</v>
      </c>
      <c r="K345" s="51" t="str">
        <f t="shared" si="47"/>
        <v>Western lovasruházat</v>
      </c>
      <c r="L345" s="19" t="s">
        <v>2532</v>
      </c>
      <c r="M345" s="51" t="str">
        <f t="shared" si="42"/>
        <v>Western lovaglócsizma, chaps</v>
      </c>
      <c r="N345" s="86" t="s">
        <v>2625</v>
      </c>
      <c r="O345" s="53" t="str">
        <f t="shared" si="48"/>
        <v/>
      </c>
      <c r="P345" s="39"/>
      <c r="Q345" s="40"/>
      <c r="R345" s="66" t="s">
        <v>2457</v>
      </c>
      <c r="S345" s="57">
        <v>90.6</v>
      </c>
      <c r="T345" s="65" t="s">
        <v>1931</v>
      </c>
      <c r="U345" s="63">
        <v>1.5</v>
      </c>
      <c r="V345" s="41">
        <v>0</v>
      </c>
      <c r="W345" s="44">
        <f>IFERROR(
    IF(ISNUMBER(MATCH(TRIM(CLEAN(SUBSTITUTE(SUBSTITUTE(X345, CHAR(13), ""), CHAR(10), " "))), sizeList!A:A, 0)),
        INDEX(sizeList!B:B, MATCH(TRIM(CLEAN(SUBSTITUTE(SUBSTITUTE(X345, CHAR(13), ""), CHAR(10), " "))), sizeList!A:A, 0)),
        IF(ISNUMBER(MATCH(X345, sizeList!A:A, 0)),
            INDEX(sizeList!B:B, MATCH(X345, sizeList!A:A, 0)),
            IF(ISNUMBER(MATCH(TRIM(CLEAN(SUBSTITUTE(SUBSTITUTE(X345, CHAR(13), ""), CHAR(10), " "))), sizeList!B:B, 0)),
                INDEX(sizeList!B:B, MATCH(TRIM(CLEAN(SUBSTITUTE(SUBSTITUTE(X345, CHAR(13), ""), CHAR(10), " "))), sizeList!B:B, 0)),
                IF(ISNUMBER(MATCH(X345, sizeList!B:B, 0)),
                    INDEX(sizeList!B:B, MATCH(X345, sizeList!B:B, 0)),
                    "")
            )
        )
    ),
    ""
)</f>
        <v>41</v>
      </c>
      <c r="X345" s="6">
        <v>41</v>
      </c>
      <c r="Z345" s="44" t="str">
        <f t="shared" si="49"/>
        <v/>
      </c>
      <c r="AA345" s="44" t="str">
        <f>IFERROR(
    IF(ISNUMBER(MATCH(TRIM(CLEAN(SUBSTITUTE(SUBSTITUTE(Y345, CHAR(13), ""), CHAR(10), " "))), colorList!A:A, 0)),
        INDEX(colorList!B:B, MATCH(TRIM(CLEAN(SUBSTITUTE(SUBSTITUTE(Y345, CHAR(13), ""), CHAR(10), " "))), colorList!A:A, 0)),
        IF(ISNUMBER(MATCH(Y345, colorList!A:A, 0)),
            INDEX(colorList!B:B, MATCH(Y345, colorList!A:A, 0)),
            IF(ISNUMBER(MATCH(TRIM(CLEAN(SUBSTITUTE(SUBSTITUTE(Y345, CHAR(13), ""), CHAR(10), " "))), colorList!B:B, 0)),
                INDEX(colorList!B:B, MATCH(TRIM(CLEAN(SUBSTITUTE(SUBSTITUTE(Y345, CHAR(13), ""), CHAR(10), " "))), colorList!B:B, 0)),
                IF(ISNUMBER(MATCH(Y345, colorList!B:B, 0)),
                    INDEX(colorList!B:B, MATCH(Y345, colorList!B:B, 0)),
                    "")
            )
        )
    ),
    ""
)</f>
        <v/>
      </c>
      <c r="AB345" s="56" t="str">
        <f>IF(Y345="", "", IFERROR(VLOOKUP(Y345, colorList!A:B,2,FALSE),""))</f>
        <v/>
      </c>
    </row>
    <row r="346" spans="1:28" ht="60" customHeight="1" x14ac:dyDescent="0.3">
      <c r="A346" s="6" t="s">
        <v>1706</v>
      </c>
      <c r="B346" s="6" t="s">
        <v>1706</v>
      </c>
      <c r="C346" s="59" t="str">
        <f t="shared" si="43"/>
        <v>Pool' western uniszex csizma 711</v>
      </c>
      <c r="D346" s="6" t="s">
        <v>2769</v>
      </c>
      <c r="E346" s="60" t="str">
        <f t="shared" si="44"/>
        <v>POOL'S WESTERN UNISEX BOOTS 711-30M-CR</v>
      </c>
      <c r="F346" s="57" t="s">
        <v>1848</v>
      </c>
      <c r="G346" s="61" t="str">
        <f t="shared" si="45"/>
        <v>Pool's</v>
      </c>
      <c r="H346" s="57" t="s">
        <v>1856</v>
      </c>
      <c r="I346" s="62" t="str">
        <f t="shared" si="46"/>
        <v>Western felszerelés</v>
      </c>
      <c r="J346" s="19" t="s">
        <v>3008</v>
      </c>
      <c r="K346" s="51" t="str">
        <f t="shared" si="47"/>
        <v>Western lovasruházat</v>
      </c>
      <c r="L346" s="19" t="s">
        <v>2532</v>
      </c>
      <c r="M346" s="51" t="str">
        <f t="shared" si="42"/>
        <v>Western lovaglócsizma, chaps</v>
      </c>
      <c r="N346" s="86" t="s">
        <v>2625</v>
      </c>
      <c r="O346" s="53" t="str">
        <f t="shared" si="48"/>
        <v/>
      </c>
      <c r="P346" s="39"/>
      <c r="Q346" s="40"/>
      <c r="R346" s="66" t="s">
        <v>2458</v>
      </c>
      <c r="S346" s="57">
        <v>90.6</v>
      </c>
      <c r="T346" s="65" t="s">
        <v>1931</v>
      </c>
      <c r="U346" s="63">
        <v>1.5</v>
      </c>
      <c r="V346" s="41">
        <v>0</v>
      </c>
      <c r="W346" s="44">
        <f>IFERROR(
    IF(ISNUMBER(MATCH(TRIM(CLEAN(SUBSTITUTE(SUBSTITUTE(X346, CHAR(13), ""), CHAR(10), " "))), sizeList!A:A, 0)),
        INDEX(sizeList!B:B, MATCH(TRIM(CLEAN(SUBSTITUTE(SUBSTITUTE(X346, CHAR(13), ""), CHAR(10), " "))), sizeList!A:A, 0)),
        IF(ISNUMBER(MATCH(X346, sizeList!A:A, 0)),
            INDEX(sizeList!B:B, MATCH(X346, sizeList!A:A, 0)),
            IF(ISNUMBER(MATCH(TRIM(CLEAN(SUBSTITUTE(SUBSTITUTE(X346, CHAR(13), ""), CHAR(10), " "))), sizeList!B:B, 0)),
                INDEX(sizeList!B:B, MATCH(TRIM(CLEAN(SUBSTITUTE(SUBSTITUTE(X346, CHAR(13), ""), CHAR(10), " "))), sizeList!B:B, 0)),
                IF(ISNUMBER(MATCH(X346, sizeList!B:B, 0)),
                    INDEX(sizeList!B:B, MATCH(X346, sizeList!B:B, 0)),
                    "")
            )
        )
    ),
    ""
)</f>
        <v>42</v>
      </c>
      <c r="X346" s="6">
        <v>42</v>
      </c>
      <c r="Z346" s="44" t="str">
        <f t="shared" si="49"/>
        <v/>
      </c>
      <c r="AA346" s="44" t="str">
        <f>IFERROR(
    IF(ISNUMBER(MATCH(TRIM(CLEAN(SUBSTITUTE(SUBSTITUTE(Y346, CHAR(13), ""), CHAR(10), " "))), colorList!A:A, 0)),
        INDEX(colorList!B:B, MATCH(TRIM(CLEAN(SUBSTITUTE(SUBSTITUTE(Y346, CHAR(13), ""), CHAR(10), " "))), colorList!A:A, 0)),
        IF(ISNUMBER(MATCH(Y346, colorList!A:A, 0)),
            INDEX(colorList!B:B, MATCH(Y346, colorList!A:A, 0)),
            IF(ISNUMBER(MATCH(TRIM(CLEAN(SUBSTITUTE(SUBSTITUTE(Y346, CHAR(13), ""), CHAR(10), " "))), colorList!B:B, 0)),
                INDEX(colorList!B:B, MATCH(TRIM(CLEAN(SUBSTITUTE(SUBSTITUTE(Y346, CHAR(13), ""), CHAR(10), " "))), colorList!B:B, 0)),
                IF(ISNUMBER(MATCH(Y346, colorList!B:B, 0)),
                    INDEX(colorList!B:B, MATCH(Y346, colorList!B:B, 0)),
                    "")
            )
        )
    ),
    ""
)</f>
        <v/>
      </c>
      <c r="AB346" s="56" t="str">
        <f>IF(Y346="", "", IFERROR(VLOOKUP(Y346, colorList!A:B,2,FALSE),""))</f>
        <v/>
      </c>
    </row>
    <row r="347" spans="1:28" ht="60" customHeight="1" x14ac:dyDescent="0.3">
      <c r="A347" s="6" t="s">
        <v>1706</v>
      </c>
      <c r="B347" s="6" t="s">
        <v>1706</v>
      </c>
      <c r="C347" s="59" t="str">
        <f t="shared" si="43"/>
        <v>Pool' western uniszex csizma 711</v>
      </c>
      <c r="D347" s="6" t="s">
        <v>2769</v>
      </c>
      <c r="E347" s="60" t="str">
        <f t="shared" si="44"/>
        <v>POOL'S WESTERN UNISEX BOOTS 711-30M-CR</v>
      </c>
      <c r="F347" s="57" t="s">
        <v>1848</v>
      </c>
      <c r="G347" s="61" t="str">
        <f t="shared" si="45"/>
        <v>Pool's</v>
      </c>
      <c r="H347" s="57" t="s">
        <v>1856</v>
      </c>
      <c r="I347" s="62" t="str">
        <f t="shared" si="46"/>
        <v>Western felszerelés</v>
      </c>
      <c r="J347" s="19" t="s">
        <v>3008</v>
      </c>
      <c r="K347" s="51" t="str">
        <f t="shared" si="47"/>
        <v>Western lovasruházat</v>
      </c>
      <c r="L347" s="19" t="s">
        <v>2532</v>
      </c>
      <c r="M347" s="51" t="str">
        <f t="shared" si="42"/>
        <v>Western lovaglócsizma, chaps</v>
      </c>
      <c r="N347" s="86" t="s">
        <v>2625</v>
      </c>
      <c r="O347" s="53" t="str">
        <f t="shared" si="48"/>
        <v/>
      </c>
      <c r="P347" s="39"/>
      <c r="Q347" s="40"/>
      <c r="R347" s="66" t="s">
        <v>2459</v>
      </c>
      <c r="S347" s="57">
        <v>90.6</v>
      </c>
      <c r="T347" s="65" t="s">
        <v>1931</v>
      </c>
      <c r="U347" s="63">
        <v>1.5</v>
      </c>
      <c r="V347" s="41">
        <v>0</v>
      </c>
      <c r="W347" s="44">
        <f>IFERROR(
    IF(ISNUMBER(MATCH(TRIM(CLEAN(SUBSTITUTE(SUBSTITUTE(X347, CHAR(13), ""), CHAR(10), " "))), sizeList!A:A, 0)),
        INDEX(sizeList!B:B, MATCH(TRIM(CLEAN(SUBSTITUTE(SUBSTITUTE(X347, CHAR(13), ""), CHAR(10), " "))), sizeList!A:A, 0)),
        IF(ISNUMBER(MATCH(X347, sizeList!A:A, 0)),
            INDEX(sizeList!B:B, MATCH(X347, sizeList!A:A, 0)),
            IF(ISNUMBER(MATCH(TRIM(CLEAN(SUBSTITUTE(SUBSTITUTE(X347, CHAR(13), ""), CHAR(10), " "))), sizeList!B:B, 0)),
                INDEX(sizeList!B:B, MATCH(TRIM(CLEAN(SUBSTITUTE(SUBSTITUTE(X347, CHAR(13), ""), CHAR(10), " "))), sizeList!B:B, 0)),
                IF(ISNUMBER(MATCH(X347, sizeList!B:B, 0)),
                    INDEX(sizeList!B:B, MATCH(X347, sizeList!B:B, 0)),
                    "")
            )
        )
    ),
    ""
)</f>
        <v>43</v>
      </c>
      <c r="X347" s="6">
        <v>43</v>
      </c>
      <c r="Z347" s="44" t="str">
        <f t="shared" si="49"/>
        <v/>
      </c>
      <c r="AA347" s="44" t="str">
        <f>IFERROR(
    IF(ISNUMBER(MATCH(TRIM(CLEAN(SUBSTITUTE(SUBSTITUTE(Y347, CHAR(13), ""), CHAR(10), " "))), colorList!A:A, 0)),
        INDEX(colorList!B:B, MATCH(TRIM(CLEAN(SUBSTITUTE(SUBSTITUTE(Y347, CHAR(13), ""), CHAR(10), " "))), colorList!A:A, 0)),
        IF(ISNUMBER(MATCH(Y347, colorList!A:A, 0)),
            INDEX(colorList!B:B, MATCH(Y347, colorList!A:A, 0)),
            IF(ISNUMBER(MATCH(TRIM(CLEAN(SUBSTITUTE(SUBSTITUTE(Y347, CHAR(13), ""), CHAR(10), " "))), colorList!B:B, 0)),
                INDEX(colorList!B:B, MATCH(TRIM(CLEAN(SUBSTITUTE(SUBSTITUTE(Y347, CHAR(13), ""), CHAR(10), " "))), colorList!B:B, 0)),
                IF(ISNUMBER(MATCH(Y347, colorList!B:B, 0)),
                    INDEX(colorList!B:B, MATCH(Y347, colorList!B:B, 0)),
                    "")
            )
        )
    ),
    ""
)</f>
        <v/>
      </c>
      <c r="AB347" s="56" t="str">
        <f>IF(Y347="", "", IFERROR(VLOOKUP(Y347, colorList!A:B,2,FALSE),""))</f>
        <v/>
      </c>
    </row>
    <row r="348" spans="1:28" ht="60" customHeight="1" x14ac:dyDescent="0.3">
      <c r="A348" s="6" t="s">
        <v>1706</v>
      </c>
      <c r="B348" s="6" t="s">
        <v>1706</v>
      </c>
      <c r="C348" s="59" t="str">
        <f t="shared" si="43"/>
        <v>Pool' western uniszex csizma 711</v>
      </c>
      <c r="D348" s="6" t="s">
        <v>2769</v>
      </c>
      <c r="E348" s="60" t="str">
        <f t="shared" si="44"/>
        <v>POOL'S WESTERN UNISEX BOOTS 711-30M-CR</v>
      </c>
      <c r="F348" s="57" t="s">
        <v>1848</v>
      </c>
      <c r="G348" s="61" t="str">
        <f t="shared" si="45"/>
        <v>Pool's</v>
      </c>
      <c r="H348" s="57" t="s">
        <v>1856</v>
      </c>
      <c r="I348" s="62" t="str">
        <f t="shared" si="46"/>
        <v>Western felszerelés</v>
      </c>
      <c r="J348" s="19" t="s">
        <v>3008</v>
      </c>
      <c r="K348" s="51" t="str">
        <f t="shared" si="47"/>
        <v>Western lovasruházat</v>
      </c>
      <c r="L348" s="19" t="s">
        <v>2532</v>
      </c>
      <c r="M348" s="51" t="str">
        <f t="shared" si="42"/>
        <v>Western lovaglócsizma, chaps</v>
      </c>
      <c r="N348" s="86" t="s">
        <v>2625</v>
      </c>
      <c r="O348" s="53" t="str">
        <f t="shared" si="48"/>
        <v/>
      </c>
      <c r="P348" s="39"/>
      <c r="Q348" s="40"/>
      <c r="R348" s="66" t="s">
        <v>2460</v>
      </c>
      <c r="S348" s="57">
        <v>90.6</v>
      </c>
      <c r="T348" s="65" t="s">
        <v>1931</v>
      </c>
      <c r="U348" s="63">
        <v>1.5</v>
      </c>
      <c r="V348" s="41">
        <v>0</v>
      </c>
      <c r="W348" s="44">
        <f>IFERROR(
    IF(ISNUMBER(MATCH(TRIM(CLEAN(SUBSTITUTE(SUBSTITUTE(X348, CHAR(13), ""), CHAR(10), " "))), sizeList!A:A, 0)),
        INDEX(sizeList!B:B, MATCH(TRIM(CLEAN(SUBSTITUTE(SUBSTITUTE(X348, CHAR(13), ""), CHAR(10), " "))), sizeList!A:A, 0)),
        IF(ISNUMBER(MATCH(X348, sizeList!A:A, 0)),
            INDEX(sizeList!B:B, MATCH(X348, sizeList!A:A, 0)),
            IF(ISNUMBER(MATCH(TRIM(CLEAN(SUBSTITUTE(SUBSTITUTE(X348, CHAR(13), ""), CHAR(10), " "))), sizeList!B:B, 0)),
                INDEX(sizeList!B:B, MATCH(TRIM(CLEAN(SUBSTITUTE(SUBSTITUTE(X348, CHAR(13), ""), CHAR(10), " "))), sizeList!B:B, 0)),
                IF(ISNUMBER(MATCH(X348, sizeList!B:B, 0)),
                    INDEX(sizeList!B:B, MATCH(X348, sizeList!B:B, 0)),
                    "")
            )
        )
    ),
    ""
)</f>
        <v>44</v>
      </c>
      <c r="X348" s="6">
        <v>44</v>
      </c>
      <c r="Z348" s="44" t="str">
        <f t="shared" si="49"/>
        <v/>
      </c>
      <c r="AA348" s="44" t="str">
        <f>IFERROR(
    IF(ISNUMBER(MATCH(TRIM(CLEAN(SUBSTITUTE(SUBSTITUTE(Y348, CHAR(13), ""), CHAR(10), " "))), colorList!A:A, 0)),
        INDEX(colorList!B:B, MATCH(TRIM(CLEAN(SUBSTITUTE(SUBSTITUTE(Y348, CHAR(13), ""), CHAR(10), " "))), colorList!A:A, 0)),
        IF(ISNUMBER(MATCH(Y348, colorList!A:A, 0)),
            INDEX(colorList!B:B, MATCH(Y348, colorList!A:A, 0)),
            IF(ISNUMBER(MATCH(TRIM(CLEAN(SUBSTITUTE(SUBSTITUTE(Y348, CHAR(13), ""), CHAR(10), " "))), colorList!B:B, 0)),
                INDEX(colorList!B:B, MATCH(TRIM(CLEAN(SUBSTITUTE(SUBSTITUTE(Y348, CHAR(13), ""), CHAR(10), " "))), colorList!B:B, 0)),
                IF(ISNUMBER(MATCH(Y348, colorList!B:B, 0)),
                    INDEX(colorList!B:B, MATCH(Y348, colorList!B:B, 0)),
                    "")
            )
        )
    ),
    ""
)</f>
        <v/>
      </c>
      <c r="AB348" s="56" t="str">
        <f>IF(Y348="", "", IFERROR(VLOOKUP(Y348, colorList!A:B,2,FALSE),""))</f>
        <v/>
      </c>
    </row>
    <row r="349" spans="1:28" ht="60" customHeight="1" x14ac:dyDescent="0.3">
      <c r="A349" s="6" t="s">
        <v>1706</v>
      </c>
      <c r="B349" s="6" t="s">
        <v>1706</v>
      </c>
      <c r="C349" s="59" t="str">
        <f t="shared" si="43"/>
        <v>Pool' western uniszex csizma 711</v>
      </c>
      <c r="D349" s="6" t="s">
        <v>2769</v>
      </c>
      <c r="E349" s="60" t="str">
        <f t="shared" si="44"/>
        <v>POOL'S WESTERN UNISEX BOOTS 711-30M-CR</v>
      </c>
      <c r="F349" s="57" t="s">
        <v>1848</v>
      </c>
      <c r="G349" s="61" t="str">
        <f t="shared" si="45"/>
        <v>Pool's</v>
      </c>
      <c r="H349" s="57" t="s">
        <v>1856</v>
      </c>
      <c r="I349" s="62" t="str">
        <f t="shared" si="46"/>
        <v>Western felszerelés</v>
      </c>
      <c r="J349" s="19" t="s">
        <v>3008</v>
      </c>
      <c r="K349" s="51" t="str">
        <f t="shared" si="47"/>
        <v>Western lovasruházat</v>
      </c>
      <c r="L349" s="19" t="s">
        <v>2532</v>
      </c>
      <c r="M349" s="51" t="str">
        <f t="shared" si="42"/>
        <v>Western lovaglócsizma, chaps</v>
      </c>
      <c r="N349" s="86" t="s">
        <v>2625</v>
      </c>
      <c r="O349" s="53" t="str">
        <f t="shared" si="48"/>
        <v/>
      </c>
      <c r="P349" s="39"/>
      <c r="Q349" s="40"/>
      <c r="R349" s="66" t="s">
        <v>2461</v>
      </c>
      <c r="S349" s="57">
        <v>90.6</v>
      </c>
      <c r="T349" s="65" t="s">
        <v>1931</v>
      </c>
      <c r="U349" s="63">
        <v>1.5</v>
      </c>
      <c r="V349" s="41">
        <v>0</v>
      </c>
      <c r="W349" s="44">
        <f>IFERROR(
    IF(ISNUMBER(MATCH(TRIM(CLEAN(SUBSTITUTE(SUBSTITUTE(X349, CHAR(13), ""), CHAR(10), " "))), sizeList!A:A, 0)),
        INDEX(sizeList!B:B, MATCH(TRIM(CLEAN(SUBSTITUTE(SUBSTITUTE(X349, CHAR(13), ""), CHAR(10), " "))), sizeList!A:A, 0)),
        IF(ISNUMBER(MATCH(X349, sizeList!A:A, 0)),
            INDEX(sizeList!B:B, MATCH(X349, sizeList!A:A, 0)),
            IF(ISNUMBER(MATCH(TRIM(CLEAN(SUBSTITUTE(SUBSTITUTE(X349, CHAR(13), ""), CHAR(10), " "))), sizeList!B:B, 0)),
                INDEX(sizeList!B:B, MATCH(TRIM(CLEAN(SUBSTITUTE(SUBSTITUTE(X349, CHAR(13), ""), CHAR(10), " "))), sizeList!B:B, 0)),
                IF(ISNUMBER(MATCH(X349, sizeList!B:B, 0)),
                    INDEX(sizeList!B:B, MATCH(X349, sizeList!B:B, 0)),
                    "")
            )
        )
    ),
    ""
)</f>
        <v>45</v>
      </c>
      <c r="X349" s="6">
        <v>45</v>
      </c>
      <c r="Z349" s="44" t="str">
        <f t="shared" si="49"/>
        <v/>
      </c>
      <c r="AA349" s="44" t="str">
        <f>IFERROR(
    IF(ISNUMBER(MATCH(TRIM(CLEAN(SUBSTITUTE(SUBSTITUTE(Y349, CHAR(13), ""), CHAR(10), " "))), colorList!A:A, 0)),
        INDEX(colorList!B:B, MATCH(TRIM(CLEAN(SUBSTITUTE(SUBSTITUTE(Y349, CHAR(13), ""), CHAR(10), " "))), colorList!A:A, 0)),
        IF(ISNUMBER(MATCH(Y349, colorList!A:A, 0)),
            INDEX(colorList!B:B, MATCH(Y349, colorList!A:A, 0)),
            IF(ISNUMBER(MATCH(TRIM(CLEAN(SUBSTITUTE(SUBSTITUTE(Y349, CHAR(13), ""), CHAR(10), " "))), colorList!B:B, 0)),
                INDEX(colorList!B:B, MATCH(TRIM(CLEAN(SUBSTITUTE(SUBSTITUTE(Y349, CHAR(13), ""), CHAR(10), " "))), colorList!B:B, 0)),
                IF(ISNUMBER(MATCH(Y349, colorList!B:B, 0)),
                    INDEX(colorList!B:B, MATCH(Y349, colorList!B:B, 0)),
                    "")
            )
        )
    ),
    ""
)</f>
        <v/>
      </c>
      <c r="AB349" s="56" t="str">
        <f>IF(Y349="", "", IFERROR(VLOOKUP(Y349, colorList!A:B,2,FALSE),""))</f>
        <v/>
      </c>
    </row>
    <row r="350" spans="1:28" ht="60" customHeight="1" x14ac:dyDescent="0.3">
      <c r="A350" s="6" t="s">
        <v>1706</v>
      </c>
      <c r="B350" s="6" t="s">
        <v>1706</v>
      </c>
      <c r="C350" s="59" t="str">
        <f t="shared" si="43"/>
        <v>Pool' western uniszex csizma 711</v>
      </c>
      <c r="D350" s="6" t="s">
        <v>2769</v>
      </c>
      <c r="E350" s="60" t="str">
        <f t="shared" si="44"/>
        <v>POOL'S WESTERN UNISEX BOOTS 711-30M-CR</v>
      </c>
      <c r="F350" s="57" t="s">
        <v>1848</v>
      </c>
      <c r="G350" s="61" t="str">
        <f t="shared" si="45"/>
        <v>Pool's</v>
      </c>
      <c r="H350" s="57" t="s">
        <v>1856</v>
      </c>
      <c r="I350" s="62" t="str">
        <f t="shared" si="46"/>
        <v>Western felszerelés</v>
      </c>
      <c r="J350" s="19" t="s">
        <v>3008</v>
      </c>
      <c r="K350" s="51" t="str">
        <f t="shared" si="47"/>
        <v>Western lovasruházat</v>
      </c>
      <c r="L350" s="19" t="s">
        <v>2532</v>
      </c>
      <c r="M350" s="51" t="str">
        <f t="shared" si="42"/>
        <v>Western lovaglócsizma, chaps</v>
      </c>
      <c r="N350" s="86" t="s">
        <v>2625</v>
      </c>
      <c r="O350" s="53" t="str">
        <f t="shared" si="48"/>
        <v/>
      </c>
      <c r="P350" s="39"/>
      <c r="Q350" s="40"/>
      <c r="R350" s="66" t="s">
        <v>2462</v>
      </c>
      <c r="S350" s="57">
        <v>90.6</v>
      </c>
      <c r="T350" s="65" t="s">
        <v>1931</v>
      </c>
      <c r="U350" s="63">
        <v>1.5</v>
      </c>
      <c r="V350" s="41">
        <v>0</v>
      </c>
      <c r="W350" s="44">
        <f>IFERROR(
    IF(ISNUMBER(MATCH(TRIM(CLEAN(SUBSTITUTE(SUBSTITUTE(X350, CHAR(13), ""), CHAR(10), " "))), sizeList!A:A, 0)),
        INDEX(sizeList!B:B, MATCH(TRIM(CLEAN(SUBSTITUTE(SUBSTITUTE(X350, CHAR(13), ""), CHAR(10), " "))), sizeList!A:A, 0)),
        IF(ISNUMBER(MATCH(X350, sizeList!A:A, 0)),
            INDEX(sizeList!B:B, MATCH(X350, sizeList!A:A, 0)),
            IF(ISNUMBER(MATCH(TRIM(CLEAN(SUBSTITUTE(SUBSTITUTE(X350, CHAR(13), ""), CHAR(10), " "))), sizeList!B:B, 0)),
                INDEX(sizeList!B:B, MATCH(TRIM(CLEAN(SUBSTITUTE(SUBSTITUTE(X350, CHAR(13), ""), CHAR(10), " "))), sizeList!B:B, 0)),
                IF(ISNUMBER(MATCH(X350, sizeList!B:B, 0)),
                    INDEX(sizeList!B:B, MATCH(X350, sizeList!B:B, 0)),
                    "")
            )
        )
    ),
    ""
)</f>
        <v>46</v>
      </c>
      <c r="X350" s="6">
        <v>46</v>
      </c>
      <c r="Z350" s="44" t="str">
        <f t="shared" si="49"/>
        <v/>
      </c>
      <c r="AA350" s="44" t="str">
        <f>IFERROR(
    IF(ISNUMBER(MATCH(TRIM(CLEAN(SUBSTITUTE(SUBSTITUTE(Y350, CHAR(13), ""), CHAR(10), " "))), colorList!A:A, 0)),
        INDEX(colorList!B:B, MATCH(TRIM(CLEAN(SUBSTITUTE(SUBSTITUTE(Y350, CHAR(13), ""), CHAR(10), " "))), colorList!A:A, 0)),
        IF(ISNUMBER(MATCH(Y350, colorList!A:A, 0)),
            INDEX(colorList!B:B, MATCH(Y350, colorList!A:A, 0)),
            IF(ISNUMBER(MATCH(TRIM(CLEAN(SUBSTITUTE(SUBSTITUTE(Y350, CHAR(13), ""), CHAR(10), " "))), colorList!B:B, 0)),
                INDEX(colorList!B:B, MATCH(TRIM(CLEAN(SUBSTITUTE(SUBSTITUTE(Y350, CHAR(13), ""), CHAR(10), " "))), colorList!B:B, 0)),
                IF(ISNUMBER(MATCH(Y350, colorList!B:B, 0)),
                    INDEX(colorList!B:B, MATCH(Y350, colorList!B:B, 0)),
                    "")
            )
        )
    ),
    ""
)</f>
        <v/>
      </c>
      <c r="AB350" s="56" t="str">
        <f>IF(Y350="", "", IFERROR(VLOOKUP(Y350, colorList!A:B,2,FALSE),""))</f>
        <v/>
      </c>
    </row>
    <row r="351" spans="1:28" ht="60" customHeight="1" x14ac:dyDescent="0.3">
      <c r="A351" s="6" t="s">
        <v>1706</v>
      </c>
      <c r="B351" s="6" t="s">
        <v>1706</v>
      </c>
      <c r="C351" s="59" t="str">
        <f t="shared" si="43"/>
        <v>Pool' western uniszex csizma 711</v>
      </c>
      <c r="D351" s="6" t="s">
        <v>2769</v>
      </c>
      <c r="E351" s="60" t="str">
        <f t="shared" si="44"/>
        <v>POOL'S WESTERN UNISEX BOOTS 711-30M-CR</v>
      </c>
      <c r="F351" s="57" t="s">
        <v>1848</v>
      </c>
      <c r="G351" s="61" t="str">
        <f t="shared" si="45"/>
        <v>Pool's</v>
      </c>
      <c r="H351" s="57" t="s">
        <v>1856</v>
      </c>
      <c r="I351" s="62" t="str">
        <f t="shared" si="46"/>
        <v>Western felszerelés</v>
      </c>
      <c r="J351" s="19" t="s">
        <v>3008</v>
      </c>
      <c r="K351" s="51" t="str">
        <f t="shared" si="47"/>
        <v>Western lovasruházat</v>
      </c>
      <c r="L351" s="19" t="s">
        <v>2532</v>
      </c>
      <c r="M351" s="51" t="str">
        <f t="shared" si="42"/>
        <v>Western lovaglócsizma, chaps</v>
      </c>
      <c r="N351" s="86" t="s">
        <v>2625</v>
      </c>
      <c r="O351" s="53" t="str">
        <f t="shared" si="48"/>
        <v/>
      </c>
      <c r="P351" s="39"/>
      <c r="Q351" s="40"/>
      <c r="R351" s="66" t="s">
        <v>2463</v>
      </c>
      <c r="S351" s="57">
        <v>90.6</v>
      </c>
      <c r="T351" s="65" t="s">
        <v>1931</v>
      </c>
      <c r="U351" s="63">
        <v>1.5</v>
      </c>
      <c r="V351" s="41">
        <v>0</v>
      </c>
      <c r="W351" s="44">
        <f>IFERROR(
    IF(ISNUMBER(MATCH(TRIM(CLEAN(SUBSTITUTE(SUBSTITUTE(X351, CHAR(13), ""), CHAR(10), " "))), sizeList!A:A, 0)),
        INDEX(sizeList!B:B, MATCH(TRIM(CLEAN(SUBSTITUTE(SUBSTITUTE(X351, CHAR(13), ""), CHAR(10), " "))), sizeList!A:A, 0)),
        IF(ISNUMBER(MATCH(X351, sizeList!A:A, 0)),
            INDEX(sizeList!B:B, MATCH(X351, sizeList!A:A, 0)),
            IF(ISNUMBER(MATCH(TRIM(CLEAN(SUBSTITUTE(SUBSTITUTE(X351, CHAR(13), ""), CHAR(10), " "))), sizeList!B:B, 0)),
                INDEX(sizeList!B:B, MATCH(TRIM(CLEAN(SUBSTITUTE(SUBSTITUTE(X351, CHAR(13), ""), CHAR(10), " "))), sizeList!B:B, 0)),
                IF(ISNUMBER(MATCH(X351, sizeList!B:B, 0)),
                    INDEX(sizeList!B:B, MATCH(X351, sizeList!B:B, 0)),
                    "")
            )
        )
    ),
    ""
)</f>
        <v>47</v>
      </c>
      <c r="X351" s="6">
        <v>47</v>
      </c>
      <c r="Z351" s="44" t="str">
        <f t="shared" si="49"/>
        <v/>
      </c>
      <c r="AA351" s="44" t="str">
        <f>IFERROR(
    IF(ISNUMBER(MATCH(TRIM(CLEAN(SUBSTITUTE(SUBSTITUTE(Y351, CHAR(13), ""), CHAR(10), " "))), colorList!A:A, 0)),
        INDEX(colorList!B:B, MATCH(TRIM(CLEAN(SUBSTITUTE(SUBSTITUTE(Y351, CHAR(13), ""), CHAR(10), " "))), colorList!A:A, 0)),
        IF(ISNUMBER(MATCH(Y351, colorList!A:A, 0)),
            INDEX(colorList!B:B, MATCH(Y351, colorList!A:A, 0)),
            IF(ISNUMBER(MATCH(TRIM(CLEAN(SUBSTITUTE(SUBSTITUTE(Y351, CHAR(13), ""), CHAR(10), " "))), colorList!B:B, 0)),
                INDEX(colorList!B:B, MATCH(TRIM(CLEAN(SUBSTITUTE(SUBSTITUTE(Y351, CHAR(13), ""), CHAR(10), " "))), colorList!B:B, 0)),
                IF(ISNUMBER(MATCH(Y351, colorList!B:B, 0)),
                    INDEX(colorList!B:B, MATCH(Y351, colorList!B:B, 0)),
                    "")
            )
        )
    ),
    ""
)</f>
        <v/>
      </c>
      <c r="AB351" s="56" t="str">
        <f>IF(Y351="", "", IFERROR(VLOOKUP(Y351, colorList!A:B,2,FALSE),""))</f>
        <v/>
      </c>
    </row>
    <row r="352" spans="1:28" ht="60" customHeight="1" x14ac:dyDescent="0.3">
      <c r="A352" s="6" t="s">
        <v>1708</v>
      </c>
      <c r="B352" s="6" t="s">
        <v>1708</v>
      </c>
      <c r="C352" s="59" t="str">
        <f t="shared" si="43"/>
        <v>Pool' western uniszex csizma 712</v>
      </c>
      <c r="D352" s="6" t="s">
        <v>2771</v>
      </c>
      <c r="E352" s="60" t="str">
        <f t="shared" si="44"/>
        <v>UNISEX WESTERN BOOT 712-30M-CR</v>
      </c>
      <c r="F352" s="57" t="s">
        <v>1850</v>
      </c>
      <c r="G352" s="61" t="str">
        <f t="shared" si="45"/>
        <v>Pool's</v>
      </c>
      <c r="H352" s="57" t="s">
        <v>1856</v>
      </c>
      <c r="I352" s="62" t="str">
        <f t="shared" si="46"/>
        <v>Western felszerelés</v>
      </c>
      <c r="J352" s="19" t="s">
        <v>3008</v>
      </c>
      <c r="K352" s="51" t="str">
        <f t="shared" si="47"/>
        <v>Western lovasruházat</v>
      </c>
      <c r="L352" s="19" t="s">
        <v>2532</v>
      </c>
      <c r="M352" s="51" t="str">
        <f t="shared" si="42"/>
        <v>Western lovaglócsizma, chaps</v>
      </c>
      <c r="N352" s="86" t="s">
        <v>2625</v>
      </c>
      <c r="O352" s="53" t="str">
        <f t="shared" si="48"/>
        <v/>
      </c>
      <c r="P352" s="39"/>
      <c r="Q352" s="40"/>
      <c r="R352" s="66" t="s">
        <v>2477</v>
      </c>
      <c r="S352" s="57">
        <v>95.8</v>
      </c>
      <c r="T352" s="65" t="s">
        <v>1931</v>
      </c>
      <c r="U352" s="63">
        <v>1.5</v>
      </c>
      <c r="V352" s="41">
        <v>0</v>
      </c>
      <c r="W352" s="44">
        <f>IFERROR(
    IF(ISNUMBER(MATCH(TRIM(CLEAN(SUBSTITUTE(SUBSTITUTE(X352, CHAR(13), ""), CHAR(10), " "))), sizeList!A:A, 0)),
        INDEX(sizeList!B:B, MATCH(TRIM(CLEAN(SUBSTITUTE(SUBSTITUTE(X352, CHAR(13), ""), CHAR(10), " "))), sizeList!A:A, 0)),
        IF(ISNUMBER(MATCH(X352, sizeList!A:A, 0)),
            INDEX(sizeList!B:B, MATCH(X352, sizeList!A:A, 0)),
            IF(ISNUMBER(MATCH(TRIM(CLEAN(SUBSTITUTE(SUBSTITUTE(X352, CHAR(13), ""), CHAR(10), " "))), sizeList!B:B, 0)),
                INDEX(sizeList!B:B, MATCH(TRIM(CLEAN(SUBSTITUTE(SUBSTITUTE(X352, CHAR(13), ""), CHAR(10), " "))), sizeList!B:B, 0)),
                IF(ISNUMBER(MATCH(X352, sizeList!B:B, 0)),
                    INDEX(sizeList!B:B, MATCH(X352, sizeList!B:B, 0)),
                    "")
            )
        )
    ),
    ""
)</f>
        <v>35</v>
      </c>
      <c r="X352" s="6">
        <v>35</v>
      </c>
      <c r="Z352" s="44" t="str">
        <f t="shared" si="49"/>
        <v/>
      </c>
      <c r="AA352" s="44" t="str">
        <f>IFERROR(
    IF(ISNUMBER(MATCH(TRIM(CLEAN(SUBSTITUTE(SUBSTITUTE(Y352, CHAR(13), ""), CHAR(10), " "))), colorList!A:A, 0)),
        INDEX(colorList!B:B, MATCH(TRIM(CLEAN(SUBSTITUTE(SUBSTITUTE(Y352, CHAR(13), ""), CHAR(10), " "))), colorList!A:A, 0)),
        IF(ISNUMBER(MATCH(Y352, colorList!A:A, 0)),
            INDEX(colorList!B:B, MATCH(Y352, colorList!A:A, 0)),
            IF(ISNUMBER(MATCH(TRIM(CLEAN(SUBSTITUTE(SUBSTITUTE(Y352, CHAR(13), ""), CHAR(10), " "))), colorList!B:B, 0)),
                INDEX(colorList!B:B, MATCH(TRIM(CLEAN(SUBSTITUTE(SUBSTITUTE(Y352, CHAR(13), ""), CHAR(10), " "))), colorList!B:B, 0)),
                IF(ISNUMBER(MATCH(Y352, colorList!B:B, 0)),
                    INDEX(colorList!B:B, MATCH(Y352, colorList!B:B, 0)),
                    "")
            )
        )
    ),
    ""
)</f>
        <v/>
      </c>
      <c r="AB352" s="56" t="str">
        <f>IF(Y352="", "", IFERROR(VLOOKUP(Y352, colorList!A:B,2,FALSE),""))</f>
        <v/>
      </c>
    </row>
    <row r="353" spans="1:28" ht="60" customHeight="1" x14ac:dyDescent="0.3">
      <c r="A353" s="6" t="s">
        <v>1708</v>
      </c>
      <c r="B353" s="6" t="s">
        <v>1708</v>
      </c>
      <c r="C353" s="59" t="str">
        <f t="shared" si="43"/>
        <v>Pool' western uniszex csizma 712</v>
      </c>
      <c r="D353" s="6" t="s">
        <v>2771</v>
      </c>
      <c r="E353" s="60" t="str">
        <f t="shared" si="44"/>
        <v>UNISEX WESTERN BOOT 712-30M-CR</v>
      </c>
      <c r="F353" s="57" t="s">
        <v>1850</v>
      </c>
      <c r="G353" s="61" t="str">
        <f t="shared" si="45"/>
        <v>Pool's</v>
      </c>
      <c r="H353" s="57" t="s">
        <v>1856</v>
      </c>
      <c r="I353" s="62" t="str">
        <f t="shared" si="46"/>
        <v>Western felszerelés</v>
      </c>
      <c r="J353" s="19" t="s">
        <v>3008</v>
      </c>
      <c r="K353" s="51" t="str">
        <f t="shared" si="47"/>
        <v>Western lovasruházat</v>
      </c>
      <c r="L353" s="19" t="s">
        <v>2532</v>
      </c>
      <c r="M353" s="51" t="str">
        <f t="shared" si="42"/>
        <v>Western lovaglócsizma, chaps</v>
      </c>
      <c r="N353" s="86" t="s">
        <v>2625</v>
      </c>
      <c r="O353" s="53" t="str">
        <f t="shared" si="48"/>
        <v/>
      </c>
      <c r="P353" s="39"/>
      <c r="Q353" s="40"/>
      <c r="R353" s="66" t="s">
        <v>2478</v>
      </c>
      <c r="S353" s="57">
        <v>95.8</v>
      </c>
      <c r="T353" s="65" t="s">
        <v>1931</v>
      </c>
      <c r="U353" s="63">
        <v>1.5</v>
      </c>
      <c r="V353" s="41">
        <v>0</v>
      </c>
      <c r="W353" s="44">
        <f>IFERROR(
    IF(ISNUMBER(MATCH(TRIM(CLEAN(SUBSTITUTE(SUBSTITUTE(X353, CHAR(13), ""), CHAR(10), " "))), sizeList!A:A, 0)),
        INDEX(sizeList!B:B, MATCH(TRIM(CLEAN(SUBSTITUTE(SUBSTITUTE(X353, CHAR(13), ""), CHAR(10), " "))), sizeList!A:A, 0)),
        IF(ISNUMBER(MATCH(X353, sizeList!A:A, 0)),
            INDEX(sizeList!B:B, MATCH(X353, sizeList!A:A, 0)),
            IF(ISNUMBER(MATCH(TRIM(CLEAN(SUBSTITUTE(SUBSTITUTE(X353, CHAR(13), ""), CHAR(10), " "))), sizeList!B:B, 0)),
                INDEX(sizeList!B:B, MATCH(TRIM(CLEAN(SUBSTITUTE(SUBSTITUTE(X353, CHAR(13), ""), CHAR(10), " "))), sizeList!B:B, 0)),
                IF(ISNUMBER(MATCH(X353, sizeList!B:B, 0)),
                    INDEX(sizeList!B:B, MATCH(X353, sizeList!B:B, 0)),
                    "")
            )
        )
    ),
    ""
)</f>
        <v>36</v>
      </c>
      <c r="X353" s="6">
        <v>36</v>
      </c>
      <c r="Z353" s="44" t="str">
        <f t="shared" si="49"/>
        <v/>
      </c>
      <c r="AA353" s="44" t="str">
        <f>IFERROR(
    IF(ISNUMBER(MATCH(TRIM(CLEAN(SUBSTITUTE(SUBSTITUTE(Y353, CHAR(13), ""), CHAR(10), " "))), colorList!A:A, 0)),
        INDEX(colorList!B:B, MATCH(TRIM(CLEAN(SUBSTITUTE(SUBSTITUTE(Y353, CHAR(13), ""), CHAR(10), " "))), colorList!A:A, 0)),
        IF(ISNUMBER(MATCH(Y353, colorList!A:A, 0)),
            INDEX(colorList!B:B, MATCH(Y353, colorList!A:A, 0)),
            IF(ISNUMBER(MATCH(TRIM(CLEAN(SUBSTITUTE(SUBSTITUTE(Y353, CHAR(13), ""), CHAR(10), " "))), colorList!B:B, 0)),
                INDEX(colorList!B:B, MATCH(TRIM(CLEAN(SUBSTITUTE(SUBSTITUTE(Y353, CHAR(13), ""), CHAR(10), " "))), colorList!B:B, 0)),
                IF(ISNUMBER(MATCH(Y353, colorList!B:B, 0)),
                    INDEX(colorList!B:B, MATCH(Y353, colorList!B:B, 0)),
                    "")
            )
        )
    ),
    ""
)</f>
        <v/>
      </c>
      <c r="AB353" s="56" t="str">
        <f>IF(Y353="", "", IFERROR(VLOOKUP(Y353, colorList!A:B,2,FALSE),""))</f>
        <v/>
      </c>
    </row>
    <row r="354" spans="1:28" ht="60" customHeight="1" x14ac:dyDescent="0.3">
      <c r="A354" s="6" t="s">
        <v>1708</v>
      </c>
      <c r="B354" s="65" t="s">
        <v>1708</v>
      </c>
      <c r="C354" s="59" t="str">
        <f t="shared" si="43"/>
        <v>Pool' western uniszex csizma 712</v>
      </c>
      <c r="D354" s="6" t="s">
        <v>2771</v>
      </c>
      <c r="E354" s="60" t="str">
        <f t="shared" si="44"/>
        <v>UNISEX WESTERN BOOT 712-30M-CR</v>
      </c>
      <c r="F354" s="57" t="s">
        <v>1850</v>
      </c>
      <c r="G354" s="61" t="str">
        <f t="shared" si="45"/>
        <v>Pool's</v>
      </c>
      <c r="H354" s="57" t="s">
        <v>1856</v>
      </c>
      <c r="I354" s="62" t="str">
        <f t="shared" si="46"/>
        <v>Western felszerelés</v>
      </c>
      <c r="J354" s="19" t="s">
        <v>3008</v>
      </c>
      <c r="K354" s="51" t="str">
        <f t="shared" si="47"/>
        <v>Western lovasruházat</v>
      </c>
      <c r="L354" s="19" t="s">
        <v>2532</v>
      </c>
      <c r="M354" s="51" t="str">
        <f t="shared" si="42"/>
        <v>Western lovaglócsizma, chaps</v>
      </c>
      <c r="N354" s="86" t="s">
        <v>2625</v>
      </c>
      <c r="O354" s="53" t="str">
        <f t="shared" si="48"/>
        <v/>
      </c>
      <c r="P354" s="39"/>
      <c r="Q354" s="40"/>
      <c r="R354" s="66" t="s">
        <v>2479</v>
      </c>
      <c r="S354" s="57">
        <v>95.8</v>
      </c>
      <c r="T354" s="65" t="s">
        <v>1931</v>
      </c>
      <c r="U354" s="63">
        <v>1.5</v>
      </c>
      <c r="V354" s="41">
        <v>0</v>
      </c>
      <c r="W354" s="44">
        <f>IFERROR(
    IF(ISNUMBER(MATCH(TRIM(CLEAN(SUBSTITUTE(SUBSTITUTE(X354, CHAR(13), ""), CHAR(10), " "))), sizeList!A:A, 0)),
        INDEX(sizeList!B:B, MATCH(TRIM(CLEAN(SUBSTITUTE(SUBSTITUTE(X354, CHAR(13), ""), CHAR(10), " "))), sizeList!A:A, 0)),
        IF(ISNUMBER(MATCH(X354, sizeList!A:A, 0)),
            INDEX(sizeList!B:B, MATCH(X354, sizeList!A:A, 0)),
            IF(ISNUMBER(MATCH(TRIM(CLEAN(SUBSTITUTE(SUBSTITUTE(X354, CHAR(13), ""), CHAR(10), " "))), sizeList!B:B, 0)),
                INDEX(sizeList!B:B, MATCH(TRIM(CLEAN(SUBSTITUTE(SUBSTITUTE(X354, CHAR(13), ""), CHAR(10), " "))), sizeList!B:B, 0)),
                IF(ISNUMBER(MATCH(X354, sizeList!B:B, 0)),
                    INDEX(sizeList!B:B, MATCH(X354, sizeList!B:B, 0)),
                    "")
            )
        )
    ),
    ""
)</f>
        <v>37</v>
      </c>
      <c r="X354" s="6">
        <v>37</v>
      </c>
      <c r="Z354" s="44" t="str">
        <f t="shared" si="49"/>
        <v/>
      </c>
      <c r="AA354" s="44" t="str">
        <f>IFERROR(
    IF(ISNUMBER(MATCH(TRIM(CLEAN(SUBSTITUTE(SUBSTITUTE(Y354, CHAR(13), ""), CHAR(10), " "))), colorList!A:A, 0)),
        INDEX(colorList!B:B, MATCH(TRIM(CLEAN(SUBSTITUTE(SUBSTITUTE(Y354, CHAR(13), ""), CHAR(10), " "))), colorList!A:A, 0)),
        IF(ISNUMBER(MATCH(Y354, colorList!A:A, 0)),
            INDEX(colorList!B:B, MATCH(Y354, colorList!A:A, 0)),
            IF(ISNUMBER(MATCH(TRIM(CLEAN(SUBSTITUTE(SUBSTITUTE(Y354, CHAR(13), ""), CHAR(10), " "))), colorList!B:B, 0)),
                INDEX(colorList!B:B, MATCH(TRIM(CLEAN(SUBSTITUTE(SUBSTITUTE(Y354, CHAR(13), ""), CHAR(10), " "))), colorList!B:B, 0)),
                IF(ISNUMBER(MATCH(Y354, colorList!B:B, 0)),
                    INDEX(colorList!B:B, MATCH(Y354, colorList!B:B, 0)),
                    "")
            )
        )
    ),
    ""
)</f>
        <v/>
      </c>
      <c r="AB354" s="56" t="str">
        <f>IF(Y354="", "", IFERROR(VLOOKUP(Y354, colorList!A:B,2,FALSE),""))</f>
        <v/>
      </c>
    </row>
    <row r="355" spans="1:28" ht="60" customHeight="1" x14ac:dyDescent="0.3">
      <c r="A355" s="6" t="s">
        <v>1708</v>
      </c>
      <c r="B355" s="65" t="s">
        <v>1708</v>
      </c>
      <c r="C355" s="59" t="str">
        <f t="shared" si="43"/>
        <v>Pool' western uniszex csizma 712</v>
      </c>
      <c r="D355" s="6" t="s">
        <v>2771</v>
      </c>
      <c r="E355" s="60" t="str">
        <f t="shared" si="44"/>
        <v>UNISEX WESTERN BOOT 712-30M-CR</v>
      </c>
      <c r="F355" s="57" t="s">
        <v>1850</v>
      </c>
      <c r="G355" s="61" t="str">
        <f t="shared" si="45"/>
        <v>Pool's</v>
      </c>
      <c r="H355" s="57" t="s">
        <v>1856</v>
      </c>
      <c r="I355" s="62" t="str">
        <f t="shared" si="46"/>
        <v>Western felszerelés</v>
      </c>
      <c r="J355" s="19" t="s">
        <v>3008</v>
      </c>
      <c r="K355" s="51" t="str">
        <f t="shared" si="47"/>
        <v>Western lovasruházat</v>
      </c>
      <c r="L355" s="19" t="s">
        <v>2532</v>
      </c>
      <c r="M355" s="51" t="str">
        <f t="shared" si="42"/>
        <v>Western lovaglócsizma, chaps</v>
      </c>
      <c r="N355" s="86" t="s">
        <v>2625</v>
      </c>
      <c r="O355" s="53" t="str">
        <f t="shared" si="48"/>
        <v/>
      </c>
      <c r="P355" s="39"/>
      <c r="Q355" s="40"/>
      <c r="R355" s="66" t="s">
        <v>2480</v>
      </c>
      <c r="S355" s="57">
        <v>95.8</v>
      </c>
      <c r="T355" s="65" t="s">
        <v>1931</v>
      </c>
      <c r="U355" s="63">
        <v>1.5</v>
      </c>
      <c r="V355" s="41">
        <v>0</v>
      </c>
      <c r="W355" s="44">
        <f>IFERROR(
    IF(ISNUMBER(MATCH(TRIM(CLEAN(SUBSTITUTE(SUBSTITUTE(X355, CHAR(13), ""), CHAR(10), " "))), sizeList!A:A, 0)),
        INDEX(sizeList!B:B, MATCH(TRIM(CLEAN(SUBSTITUTE(SUBSTITUTE(X355, CHAR(13), ""), CHAR(10), " "))), sizeList!A:A, 0)),
        IF(ISNUMBER(MATCH(X355, sizeList!A:A, 0)),
            INDEX(sizeList!B:B, MATCH(X355, sizeList!A:A, 0)),
            IF(ISNUMBER(MATCH(TRIM(CLEAN(SUBSTITUTE(SUBSTITUTE(X355, CHAR(13), ""), CHAR(10), " "))), sizeList!B:B, 0)),
                INDEX(sizeList!B:B, MATCH(TRIM(CLEAN(SUBSTITUTE(SUBSTITUTE(X355, CHAR(13), ""), CHAR(10), " "))), sizeList!B:B, 0)),
                IF(ISNUMBER(MATCH(X355, sizeList!B:B, 0)),
                    INDEX(sizeList!B:B, MATCH(X355, sizeList!B:B, 0)),
                    "")
            )
        )
    ),
    ""
)</f>
        <v>38</v>
      </c>
      <c r="X355" s="6">
        <v>38</v>
      </c>
      <c r="Z355" s="44" t="str">
        <f t="shared" si="49"/>
        <v/>
      </c>
      <c r="AA355" s="44" t="str">
        <f>IFERROR(
    IF(ISNUMBER(MATCH(TRIM(CLEAN(SUBSTITUTE(SUBSTITUTE(Y355, CHAR(13), ""), CHAR(10), " "))), colorList!A:A, 0)),
        INDEX(colorList!B:B, MATCH(TRIM(CLEAN(SUBSTITUTE(SUBSTITUTE(Y355, CHAR(13), ""), CHAR(10), " "))), colorList!A:A, 0)),
        IF(ISNUMBER(MATCH(Y355, colorList!A:A, 0)),
            INDEX(colorList!B:B, MATCH(Y355, colorList!A:A, 0)),
            IF(ISNUMBER(MATCH(TRIM(CLEAN(SUBSTITUTE(SUBSTITUTE(Y355, CHAR(13), ""), CHAR(10), " "))), colorList!B:B, 0)),
                INDEX(colorList!B:B, MATCH(TRIM(CLEAN(SUBSTITUTE(SUBSTITUTE(Y355, CHAR(13), ""), CHAR(10), " "))), colorList!B:B, 0)),
                IF(ISNUMBER(MATCH(Y355, colorList!B:B, 0)),
                    INDEX(colorList!B:B, MATCH(Y355, colorList!B:B, 0)),
                    "")
            )
        )
    ),
    ""
)</f>
        <v/>
      </c>
      <c r="AB355" s="56" t="str">
        <f>IF(Y355="", "", IFERROR(VLOOKUP(Y355, colorList!A:B,2,FALSE),""))</f>
        <v/>
      </c>
    </row>
    <row r="356" spans="1:28" ht="60" customHeight="1" x14ac:dyDescent="0.3">
      <c r="A356" s="6" t="s">
        <v>1708</v>
      </c>
      <c r="B356" s="65" t="s">
        <v>1708</v>
      </c>
      <c r="C356" s="59" t="str">
        <f t="shared" si="43"/>
        <v>Pool' western uniszex csizma 712</v>
      </c>
      <c r="D356" s="6" t="s">
        <v>2771</v>
      </c>
      <c r="E356" s="60" t="str">
        <f t="shared" si="44"/>
        <v>UNISEX WESTERN BOOT 712-30M-CR</v>
      </c>
      <c r="F356" s="57" t="s">
        <v>1850</v>
      </c>
      <c r="G356" s="61" t="str">
        <f t="shared" si="45"/>
        <v>Pool's</v>
      </c>
      <c r="H356" s="57" t="s">
        <v>1856</v>
      </c>
      <c r="I356" s="62" t="str">
        <f t="shared" si="46"/>
        <v>Western felszerelés</v>
      </c>
      <c r="J356" s="19" t="s">
        <v>3008</v>
      </c>
      <c r="K356" s="51" t="str">
        <f t="shared" si="47"/>
        <v>Western lovasruházat</v>
      </c>
      <c r="L356" s="19" t="s">
        <v>2532</v>
      </c>
      <c r="M356" s="51" t="str">
        <f t="shared" si="42"/>
        <v>Western lovaglócsizma, chaps</v>
      </c>
      <c r="N356" s="86" t="s">
        <v>2625</v>
      </c>
      <c r="O356" s="53" t="str">
        <f t="shared" si="48"/>
        <v/>
      </c>
      <c r="P356" s="39"/>
      <c r="Q356" s="40"/>
      <c r="R356" s="66" t="s">
        <v>2481</v>
      </c>
      <c r="S356" s="57">
        <v>95.8</v>
      </c>
      <c r="T356" s="65" t="s">
        <v>1931</v>
      </c>
      <c r="U356" s="63">
        <v>1.5</v>
      </c>
      <c r="V356" s="41">
        <v>0</v>
      </c>
      <c r="W356" s="44">
        <f>IFERROR(
    IF(ISNUMBER(MATCH(TRIM(CLEAN(SUBSTITUTE(SUBSTITUTE(X356, CHAR(13), ""), CHAR(10), " "))), sizeList!A:A, 0)),
        INDEX(sizeList!B:B, MATCH(TRIM(CLEAN(SUBSTITUTE(SUBSTITUTE(X356, CHAR(13), ""), CHAR(10), " "))), sizeList!A:A, 0)),
        IF(ISNUMBER(MATCH(X356, sizeList!A:A, 0)),
            INDEX(sizeList!B:B, MATCH(X356, sizeList!A:A, 0)),
            IF(ISNUMBER(MATCH(TRIM(CLEAN(SUBSTITUTE(SUBSTITUTE(X356, CHAR(13), ""), CHAR(10), " "))), sizeList!B:B, 0)),
                INDEX(sizeList!B:B, MATCH(TRIM(CLEAN(SUBSTITUTE(SUBSTITUTE(X356, CHAR(13), ""), CHAR(10), " "))), sizeList!B:B, 0)),
                IF(ISNUMBER(MATCH(X356, sizeList!B:B, 0)),
                    INDEX(sizeList!B:B, MATCH(X356, sizeList!B:B, 0)),
                    "")
            )
        )
    ),
    ""
)</f>
        <v>39</v>
      </c>
      <c r="X356" s="6">
        <v>39</v>
      </c>
      <c r="Z356" s="44" t="str">
        <f t="shared" si="49"/>
        <v/>
      </c>
      <c r="AA356" s="44" t="str">
        <f>IFERROR(
    IF(ISNUMBER(MATCH(TRIM(CLEAN(SUBSTITUTE(SUBSTITUTE(Y356, CHAR(13), ""), CHAR(10), " "))), colorList!A:A, 0)),
        INDEX(colorList!B:B, MATCH(TRIM(CLEAN(SUBSTITUTE(SUBSTITUTE(Y356, CHAR(13), ""), CHAR(10), " "))), colorList!A:A, 0)),
        IF(ISNUMBER(MATCH(Y356, colorList!A:A, 0)),
            INDEX(colorList!B:B, MATCH(Y356, colorList!A:A, 0)),
            IF(ISNUMBER(MATCH(TRIM(CLEAN(SUBSTITUTE(SUBSTITUTE(Y356, CHAR(13), ""), CHAR(10), " "))), colorList!B:B, 0)),
                INDEX(colorList!B:B, MATCH(TRIM(CLEAN(SUBSTITUTE(SUBSTITUTE(Y356, CHAR(13), ""), CHAR(10), " "))), colorList!B:B, 0)),
                IF(ISNUMBER(MATCH(Y356, colorList!B:B, 0)),
                    INDEX(colorList!B:B, MATCH(Y356, colorList!B:B, 0)),
                    "")
            )
        )
    ),
    ""
)</f>
        <v/>
      </c>
      <c r="AB356" s="56" t="str">
        <f>IF(Y356="", "", IFERROR(VLOOKUP(Y356, colorList!A:B,2,FALSE),""))</f>
        <v/>
      </c>
    </row>
    <row r="357" spans="1:28" ht="60" customHeight="1" x14ac:dyDescent="0.3">
      <c r="A357" s="6" t="s">
        <v>1708</v>
      </c>
      <c r="B357" s="65" t="s">
        <v>1708</v>
      </c>
      <c r="C357" s="59" t="str">
        <f t="shared" si="43"/>
        <v>Pool' western uniszex csizma 712</v>
      </c>
      <c r="D357" s="6" t="s">
        <v>2771</v>
      </c>
      <c r="E357" s="60" t="str">
        <f t="shared" si="44"/>
        <v>UNISEX WESTERN BOOT 712-30M-CR</v>
      </c>
      <c r="F357" s="57" t="s">
        <v>1850</v>
      </c>
      <c r="G357" s="61" t="str">
        <f t="shared" si="45"/>
        <v>Pool's</v>
      </c>
      <c r="H357" s="57" t="s">
        <v>1856</v>
      </c>
      <c r="I357" s="62" t="str">
        <f t="shared" si="46"/>
        <v>Western felszerelés</v>
      </c>
      <c r="J357" s="19" t="s">
        <v>3008</v>
      </c>
      <c r="K357" s="51" t="str">
        <f t="shared" si="47"/>
        <v>Western lovasruházat</v>
      </c>
      <c r="L357" s="19" t="s">
        <v>2532</v>
      </c>
      <c r="M357" s="51" t="str">
        <f t="shared" si="42"/>
        <v>Western lovaglócsizma, chaps</v>
      </c>
      <c r="N357" s="86" t="s">
        <v>2625</v>
      </c>
      <c r="O357" s="53" t="str">
        <f t="shared" si="48"/>
        <v/>
      </c>
      <c r="P357" s="39"/>
      <c r="Q357" s="40"/>
      <c r="R357" s="66" t="s">
        <v>2482</v>
      </c>
      <c r="S357" s="57">
        <v>95.8</v>
      </c>
      <c r="T357" s="65" t="s">
        <v>1931</v>
      </c>
      <c r="U357" s="63">
        <v>1.5</v>
      </c>
      <c r="V357" s="41">
        <v>0</v>
      </c>
      <c r="W357" s="44">
        <f>IFERROR(
    IF(ISNUMBER(MATCH(TRIM(CLEAN(SUBSTITUTE(SUBSTITUTE(X357, CHAR(13), ""), CHAR(10), " "))), sizeList!A:A, 0)),
        INDEX(sizeList!B:B, MATCH(TRIM(CLEAN(SUBSTITUTE(SUBSTITUTE(X357, CHAR(13), ""), CHAR(10), " "))), sizeList!A:A, 0)),
        IF(ISNUMBER(MATCH(X357, sizeList!A:A, 0)),
            INDEX(sizeList!B:B, MATCH(X357, sizeList!A:A, 0)),
            IF(ISNUMBER(MATCH(TRIM(CLEAN(SUBSTITUTE(SUBSTITUTE(X357, CHAR(13), ""), CHAR(10), " "))), sizeList!B:B, 0)),
                INDEX(sizeList!B:B, MATCH(TRIM(CLEAN(SUBSTITUTE(SUBSTITUTE(X357, CHAR(13), ""), CHAR(10), " "))), sizeList!B:B, 0)),
                IF(ISNUMBER(MATCH(X357, sizeList!B:B, 0)),
                    INDEX(sizeList!B:B, MATCH(X357, sizeList!B:B, 0)),
                    "")
            )
        )
    ),
    ""
)</f>
        <v>40</v>
      </c>
      <c r="X357" s="6">
        <v>40</v>
      </c>
      <c r="Z357" s="44" t="str">
        <f t="shared" si="49"/>
        <v/>
      </c>
      <c r="AA357" s="44" t="str">
        <f>IFERROR(
    IF(ISNUMBER(MATCH(TRIM(CLEAN(SUBSTITUTE(SUBSTITUTE(Y357, CHAR(13), ""), CHAR(10), " "))), colorList!A:A, 0)),
        INDEX(colorList!B:B, MATCH(TRIM(CLEAN(SUBSTITUTE(SUBSTITUTE(Y357, CHAR(13), ""), CHAR(10), " "))), colorList!A:A, 0)),
        IF(ISNUMBER(MATCH(Y357, colorList!A:A, 0)),
            INDEX(colorList!B:B, MATCH(Y357, colorList!A:A, 0)),
            IF(ISNUMBER(MATCH(TRIM(CLEAN(SUBSTITUTE(SUBSTITUTE(Y357, CHAR(13), ""), CHAR(10), " "))), colorList!B:B, 0)),
                INDEX(colorList!B:B, MATCH(TRIM(CLEAN(SUBSTITUTE(SUBSTITUTE(Y357, CHAR(13), ""), CHAR(10), " "))), colorList!B:B, 0)),
                IF(ISNUMBER(MATCH(Y357, colorList!B:B, 0)),
                    INDEX(colorList!B:B, MATCH(Y357, colorList!B:B, 0)),
                    "")
            )
        )
    ),
    ""
)</f>
        <v/>
      </c>
      <c r="AB357" s="56" t="str">
        <f>IF(Y357="", "", IFERROR(VLOOKUP(Y357, colorList!A:B,2,FALSE),""))</f>
        <v/>
      </c>
    </row>
    <row r="358" spans="1:28" ht="60" customHeight="1" x14ac:dyDescent="0.3">
      <c r="A358" s="6" t="s">
        <v>1708</v>
      </c>
      <c r="B358" s="65" t="s">
        <v>1708</v>
      </c>
      <c r="C358" s="59" t="str">
        <f t="shared" si="43"/>
        <v>Pool' western uniszex csizma 712</v>
      </c>
      <c r="D358" s="6" t="s">
        <v>2771</v>
      </c>
      <c r="E358" s="60" t="str">
        <f t="shared" si="44"/>
        <v>UNISEX WESTERN BOOT 712-30M-CR</v>
      </c>
      <c r="F358" s="57" t="s">
        <v>1850</v>
      </c>
      <c r="G358" s="61" t="str">
        <f t="shared" si="45"/>
        <v>Pool's</v>
      </c>
      <c r="H358" s="57" t="s">
        <v>1856</v>
      </c>
      <c r="I358" s="62" t="str">
        <f t="shared" si="46"/>
        <v>Western felszerelés</v>
      </c>
      <c r="J358" s="19" t="s">
        <v>3008</v>
      </c>
      <c r="K358" s="51" t="str">
        <f t="shared" si="47"/>
        <v>Western lovasruházat</v>
      </c>
      <c r="L358" s="19" t="s">
        <v>2532</v>
      </c>
      <c r="M358" s="51" t="str">
        <f t="shared" si="42"/>
        <v>Western lovaglócsizma, chaps</v>
      </c>
      <c r="N358" s="86" t="s">
        <v>2625</v>
      </c>
      <c r="O358" s="53" t="str">
        <f t="shared" si="48"/>
        <v/>
      </c>
      <c r="P358" s="39"/>
      <c r="Q358" s="40"/>
      <c r="R358" s="66" t="s">
        <v>2483</v>
      </c>
      <c r="S358" s="57">
        <v>95.8</v>
      </c>
      <c r="T358" s="65" t="s">
        <v>1931</v>
      </c>
      <c r="U358" s="63">
        <v>1.5</v>
      </c>
      <c r="V358" s="41">
        <v>0</v>
      </c>
      <c r="W358" s="44">
        <f>IFERROR(
    IF(ISNUMBER(MATCH(TRIM(CLEAN(SUBSTITUTE(SUBSTITUTE(X358, CHAR(13), ""), CHAR(10), " "))), sizeList!A:A, 0)),
        INDEX(sizeList!B:B, MATCH(TRIM(CLEAN(SUBSTITUTE(SUBSTITUTE(X358, CHAR(13), ""), CHAR(10), " "))), sizeList!A:A, 0)),
        IF(ISNUMBER(MATCH(X358, sizeList!A:A, 0)),
            INDEX(sizeList!B:B, MATCH(X358, sizeList!A:A, 0)),
            IF(ISNUMBER(MATCH(TRIM(CLEAN(SUBSTITUTE(SUBSTITUTE(X358, CHAR(13), ""), CHAR(10), " "))), sizeList!B:B, 0)),
                INDEX(sizeList!B:B, MATCH(TRIM(CLEAN(SUBSTITUTE(SUBSTITUTE(X358, CHAR(13), ""), CHAR(10), " "))), sizeList!B:B, 0)),
                IF(ISNUMBER(MATCH(X358, sizeList!B:B, 0)),
                    INDEX(sizeList!B:B, MATCH(X358, sizeList!B:B, 0)),
                    "")
            )
        )
    ),
    ""
)</f>
        <v>41</v>
      </c>
      <c r="X358" s="6">
        <v>41</v>
      </c>
      <c r="Z358" s="44" t="str">
        <f t="shared" si="49"/>
        <v/>
      </c>
      <c r="AA358" s="44" t="str">
        <f>IFERROR(
    IF(ISNUMBER(MATCH(TRIM(CLEAN(SUBSTITUTE(SUBSTITUTE(Y358, CHAR(13), ""), CHAR(10), " "))), colorList!A:A, 0)),
        INDEX(colorList!B:B, MATCH(TRIM(CLEAN(SUBSTITUTE(SUBSTITUTE(Y358, CHAR(13), ""), CHAR(10), " "))), colorList!A:A, 0)),
        IF(ISNUMBER(MATCH(Y358, colorList!A:A, 0)),
            INDEX(colorList!B:B, MATCH(Y358, colorList!A:A, 0)),
            IF(ISNUMBER(MATCH(TRIM(CLEAN(SUBSTITUTE(SUBSTITUTE(Y358, CHAR(13), ""), CHAR(10), " "))), colorList!B:B, 0)),
                INDEX(colorList!B:B, MATCH(TRIM(CLEAN(SUBSTITUTE(SUBSTITUTE(Y358, CHAR(13), ""), CHAR(10), " "))), colorList!B:B, 0)),
                IF(ISNUMBER(MATCH(Y358, colorList!B:B, 0)),
                    INDEX(colorList!B:B, MATCH(Y358, colorList!B:B, 0)),
                    "")
            )
        )
    ),
    ""
)</f>
        <v/>
      </c>
      <c r="AB358" s="56" t="str">
        <f>IF(Y358="", "", IFERROR(VLOOKUP(Y358, colorList!A:B,2,FALSE),""))</f>
        <v/>
      </c>
    </row>
    <row r="359" spans="1:28" ht="60" customHeight="1" x14ac:dyDescent="0.3">
      <c r="A359" s="6" t="s">
        <v>1708</v>
      </c>
      <c r="B359" s="65" t="s">
        <v>1708</v>
      </c>
      <c r="C359" s="59" t="str">
        <f t="shared" si="43"/>
        <v>Pool' western uniszex csizma 712</v>
      </c>
      <c r="D359" s="6" t="s">
        <v>2771</v>
      </c>
      <c r="E359" s="60" t="str">
        <f t="shared" si="44"/>
        <v>UNISEX WESTERN BOOT 712-30M-CR</v>
      </c>
      <c r="F359" s="57" t="s">
        <v>1850</v>
      </c>
      <c r="G359" s="61" t="str">
        <f t="shared" si="45"/>
        <v>Pool's</v>
      </c>
      <c r="H359" s="57" t="s">
        <v>1856</v>
      </c>
      <c r="I359" s="62" t="str">
        <f t="shared" si="46"/>
        <v>Western felszerelés</v>
      </c>
      <c r="J359" s="19" t="s">
        <v>3008</v>
      </c>
      <c r="K359" s="51" t="str">
        <f t="shared" si="47"/>
        <v>Western lovasruházat</v>
      </c>
      <c r="L359" s="19" t="s">
        <v>2532</v>
      </c>
      <c r="M359" s="51" t="str">
        <f t="shared" si="42"/>
        <v>Western lovaglócsizma, chaps</v>
      </c>
      <c r="N359" s="86" t="s">
        <v>2625</v>
      </c>
      <c r="O359" s="53" t="str">
        <f t="shared" si="48"/>
        <v/>
      </c>
      <c r="P359" s="39"/>
      <c r="Q359" s="40"/>
      <c r="R359" s="66" t="s">
        <v>2484</v>
      </c>
      <c r="S359" s="57">
        <v>95.8</v>
      </c>
      <c r="T359" s="65" t="s">
        <v>1931</v>
      </c>
      <c r="U359" s="63">
        <v>1.5</v>
      </c>
      <c r="V359" s="41">
        <v>0</v>
      </c>
      <c r="W359" s="44">
        <f>IFERROR(
    IF(ISNUMBER(MATCH(TRIM(CLEAN(SUBSTITUTE(SUBSTITUTE(X359, CHAR(13), ""), CHAR(10), " "))), sizeList!A:A, 0)),
        INDEX(sizeList!B:B, MATCH(TRIM(CLEAN(SUBSTITUTE(SUBSTITUTE(X359, CHAR(13), ""), CHAR(10), " "))), sizeList!A:A, 0)),
        IF(ISNUMBER(MATCH(X359, sizeList!A:A, 0)),
            INDEX(sizeList!B:B, MATCH(X359, sizeList!A:A, 0)),
            IF(ISNUMBER(MATCH(TRIM(CLEAN(SUBSTITUTE(SUBSTITUTE(X359, CHAR(13), ""), CHAR(10), " "))), sizeList!B:B, 0)),
                INDEX(sizeList!B:B, MATCH(TRIM(CLEAN(SUBSTITUTE(SUBSTITUTE(X359, CHAR(13), ""), CHAR(10), " "))), sizeList!B:B, 0)),
                IF(ISNUMBER(MATCH(X359, sizeList!B:B, 0)),
                    INDEX(sizeList!B:B, MATCH(X359, sizeList!B:B, 0)),
                    "")
            )
        )
    ),
    ""
)</f>
        <v>42</v>
      </c>
      <c r="X359" s="6">
        <v>42</v>
      </c>
      <c r="Z359" s="44" t="str">
        <f t="shared" si="49"/>
        <v/>
      </c>
      <c r="AA359" s="44" t="str">
        <f>IFERROR(
    IF(ISNUMBER(MATCH(TRIM(CLEAN(SUBSTITUTE(SUBSTITUTE(Y359, CHAR(13), ""), CHAR(10), " "))), colorList!A:A, 0)),
        INDEX(colorList!B:B, MATCH(TRIM(CLEAN(SUBSTITUTE(SUBSTITUTE(Y359, CHAR(13), ""), CHAR(10), " "))), colorList!A:A, 0)),
        IF(ISNUMBER(MATCH(Y359, colorList!A:A, 0)),
            INDEX(colorList!B:B, MATCH(Y359, colorList!A:A, 0)),
            IF(ISNUMBER(MATCH(TRIM(CLEAN(SUBSTITUTE(SUBSTITUTE(Y359, CHAR(13), ""), CHAR(10), " "))), colorList!B:B, 0)),
                INDEX(colorList!B:B, MATCH(TRIM(CLEAN(SUBSTITUTE(SUBSTITUTE(Y359, CHAR(13), ""), CHAR(10), " "))), colorList!B:B, 0)),
                IF(ISNUMBER(MATCH(Y359, colorList!B:B, 0)),
                    INDEX(colorList!B:B, MATCH(Y359, colorList!B:B, 0)),
                    "")
            )
        )
    ),
    ""
)</f>
        <v/>
      </c>
      <c r="AB359" s="56" t="str">
        <f>IF(Y359="", "", IFERROR(VLOOKUP(Y359, colorList!A:B,2,FALSE),""))</f>
        <v/>
      </c>
    </row>
    <row r="360" spans="1:28" ht="60" customHeight="1" x14ac:dyDescent="0.3">
      <c r="A360" s="6" t="s">
        <v>1708</v>
      </c>
      <c r="B360" s="65" t="s">
        <v>1708</v>
      </c>
      <c r="C360" s="59" t="str">
        <f t="shared" si="43"/>
        <v>Pool' western uniszex csizma 712</v>
      </c>
      <c r="D360" s="6" t="s">
        <v>2771</v>
      </c>
      <c r="E360" s="60" t="str">
        <f t="shared" si="44"/>
        <v>UNISEX WESTERN BOOT 712-30M-CR</v>
      </c>
      <c r="F360" s="57" t="s">
        <v>1850</v>
      </c>
      <c r="G360" s="61" t="str">
        <f t="shared" si="45"/>
        <v>Pool's</v>
      </c>
      <c r="H360" s="57" t="s">
        <v>1856</v>
      </c>
      <c r="I360" s="62" t="str">
        <f t="shared" si="46"/>
        <v>Western felszerelés</v>
      </c>
      <c r="J360" s="19" t="s">
        <v>3008</v>
      </c>
      <c r="K360" s="51" t="str">
        <f t="shared" si="47"/>
        <v>Western lovasruházat</v>
      </c>
      <c r="L360" s="19" t="s">
        <v>2532</v>
      </c>
      <c r="M360" s="51" t="str">
        <f t="shared" si="42"/>
        <v>Western lovaglócsizma, chaps</v>
      </c>
      <c r="N360" s="86" t="s">
        <v>2625</v>
      </c>
      <c r="O360" s="53" t="str">
        <f t="shared" si="48"/>
        <v/>
      </c>
      <c r="P360" s="39"/>
      <c r="Q360" s="40"/>
      <c r="R360" s="66" t="s">
        <v>2485</v>
      </c>
      <c r="S360" s="57">
        <v>95.8</v>
      </c>
      <c r="T360" s="65" t="s">
        <v>1931</v>
      </c>
      <c r="U360" s="63">
        <v>1.5</v>
      </c>
      <c r="V360" s="41">
        <v>0</v>
      </c>
      <c r="W360" s="44">
        <f>IFERROR(
    IF(ISNUMBER(MATCH(TRIM(CLEAN(SUBSTITUTE(SUBSTITUTE(X360, CHAR(13), ""), CHAR(10), " "))), sizeList!A:A, 0)),
        INDEX(sizeList!B:B, MATCH(TRIM(CLEAN(SUBSTITUTE(SUBSTITUTE(X360, CHAR(13), ""), CHAR(10), " "))), sizeList!A:A, 0)),
        IF(ISNUMBER(MATCH(X360, sizeList!A:A, 0)),
            INDEX(sizeList!B:B, MATCH(X360, sizeList!A:A, 0)),
            IF(ISNUMBER(MATCH(TRIM(CLEAN(SUBSTITUTE(SUBSTITUTE(X360, CHAR(13), ""), CHAR(10), " "))), sizeList!B:B, 0)),
                INDEX(sizeList!B:B, MATCH(TRIM(CLEAN(SUBSTITUTE(SUBSTITUTE(X360, CHAR(13), ""), CHAR(10), " "))), sizeList!B:B, 0)),
                IF(ISNUMBER(MATCH(X360, sizeList!B:B, 0)),
                    INDEX(sizeList!B:B, MATCH(X360, sizeList!B:B, 0)),
                    "")
            )
        )
    ),
    ""
)</f>
        <v>43</v>
      </c>
      <c r="X360" s="6">
        <v>43</v>
      </c>
      <c r="Z360" s="44" t="str">
        <f t="shared" si="49"/>
        <v/>
      </c>
      <c r="AA360" s="44" t="str">
        <f>IFERROR(
    IF(ISNUMBER(MATCH(TRIM(CLEAN(SUBSTITUTE(SUBSTITUTE(Y360, CHAR(13), ""), CHAR(10), " "))), colorList!A:A, 0)),
        INDEX(colorList!B:B, MATCH(TRIM(CLEAN(SUBSTITUTE(SUBSTITUTE(Y360, CHAR(13), ""), CHAR(10), " "))), colorList!A:A, 0)),
        IF(ISNUMBER(MATCH(Y360, colorList!A:A, 0)),
            INDEX(colorList!B:B, MATCH(Y360, colorList!A:A, 0)),
            IF(ISNUMBER(MATCH(TRIM(CLEAN(SUBSTITUTE(SUBSTITUTE(Y360, CHAR(13), ""), CHAR(10), " "))), colorList!B:B, 0)),
                INDEX(colorList!B:B, MATCH(TRIM(CLEAN(SUBSTITUTE(SUBSTITUTE(Y360, CHAR(13), ""), CHAR(10), " "))), colorList!B:B, 0)),
                IF(ISNUMBER(MATCH(Y360, colorList!B:B, 0)),
                    INDEX(colorList!B:B, MATCH(Y360, colorList!B:B, 0)),
                    "")
            )
        )
    ),
    ""
)</f>
        <v/>
      </c>
      <c r="AB360" s="56" t="str">
        <f>IF(Y360="", "", IFERROR(VLOOKUP(Y360, colorList!A:B,2,FALSE),""))</f>
        <v/>
      </c>
    </row>
    <row r="361" spans="1:28" ht="60" customHeight="1" x14ac:dyDescent="0.3">
      <c r="A361" s="6" t="s">
        <v>1708</v>
      </c>
      <c r="B361" s="65" t="s">
        <v>1708</v>
      </c>
      <c r="C361" s="59" t="str">
        <f t="shared" si="43"/>
        <v>Pool' western uniszex csizma 712</v>
      </c>
      <c r="D361" s="6" t="s">
        <v>2771</v>
      </c>
      <c r="E361" s="60" t="str">
        <f t="shared" si="44"/>
        <v>UNISEX WESTERN BOOT 712-30M-CR</v>
      </c>
      <c r="F361" s="57" t="s">
        <v>1850</v>
      </c>
      <c r="G361" s="61" t="str">
        <f t="shared" si="45"/>
        <v>Pool's</v>
      </c>
      <c r="H361" s="57" t="s">
        <v>1856</v>
      </c>
      <c r="I361" s="62" t="str">
        <f t="shared" si="46"/>
        <v>Western felszerelés</v>
      </c>
      <c r="J361" s="19" t="s">
        <v>3008</v>
      </c>
      <c r="K361" s="51" t="str">
        <f t="shared" si="47"/>
        <v>Western lovasruházat</v>
      </c>
      <c r="L361" s="19" t="s">
        <v>2532</v>
      </c>
      <c r="M361" s="51" t="str">
        <f t="shared" si="42"/>
        <v>Western lovaglócsizma, chaps</v>
      </c>
      <c r="N361" s="86" t="s">
        <v>2625</v>
      </c>
      <c r="O361" s="53" t="str">
        <f t="shared" si="48"/>
        <v/>
      </c>
      <c r="P361" s="39"/>
      <c r="Q361" s="40"/>
      <c r="R361" s="66" t="s">
        <v>2486</v>
      </c>
      <c r="S361" s="57">
        <v>95.8</v>
      </c>
      <c r="T361" s="65" t="s">
        <v>1931</v>
      </c>
      <c r="U361" s="63">
        <v>1.5</v>
      </c>
      <c r="V361" s="41">
        <v>0</v>
      </c>
      <c r="W361" s="44">
        <f>IFERROR(
    IF(ISNUMBER(MATCH(TRIM(CLEAN(SUBSTITUTE(SUBSTITUTE(X361, CHAR(13), ""), CHAR(10), " "))), sizeList!A:A, 0)),
        INDEX(sizeList!B:B, MATCH(TRIM(CLEAN(SUBSTITUTE(SUBSTITUTE(X361, CHAR(13), ""), CHAR(10), " "))), sizeList!A:A, 0)),
        IF(ISNUMBER(MATCH(X361, sizeList!A:A, 0)),
            INDEX(sizeList!B:B, MATCH(X361, sizeList!A:A, 0)),
            IF(ISNUMBER(MATCH(TRIM(CLEAN(SUBSTITUTE(SUBSTITUTE(X361, CHAR(13), ""), CHAR(10), " "))), sizeList!B:B, 0)),
                INDEX(sizeList!B:B, MATCH(TRIM(CLEAN(SUBSTITUTE(SUBSTITUTE(X361, CHAR(13), ""), CHAR(10), " "))), sizeList!B:B, 0)),
                IF(ISNUMBER(MATCH(X361, sizeList!B:B, 0)),
                    INDEX(sizeList!B:B, MATCH(X361, sizeList!B:B, 0)),
                    "")
            )
        )
    ),
    ""
)</f>
        <v>44</v>
      </c>
      <c r="X361" s="6">
        <v>44</v>
      </c>
      <c r="Z361" s="44" t="str">
        <f t="shared" si="49"/>
        <v/>
      </c>
      <c r="AA361" s="44" t="str">
        <f>IFERROR(
    IF(ISNUMBER(MATCH(TRIM(CLEAN(SUBSTITUTE(SUBSTITUTE(Y361, CHAR(13), ""), CHAR(10), " "))), colorList!A:A, 0)),
        INDEX(colorList!B:B, MATCH(TRIM(CLEAN(SUBSTITUTE(SUBSTITUTE(Y361, CHAR(13), ""), CHAR(10), " "))), colorList!A:A, 0)),
        IF(ISNUMBER(MATCH(Y361, colorList!A:A, 0)),
            INDEX(colorList!B:B, MATCH(Y361, colorList!A:A, 0)),
            IF(ISNUMBER(MATCH(TRIM(CLEAN(SUBSTITUTE(SUBSTITUTE(Y361, CHAR(13), ""), CHAR(10), " "))), colorList!B:B, 0)),
                INDEX(colorList!B:B, MATCH(TRIM(CLEAN(SUBSTITUTE(SUBSTITUTE(Y361, CHAR(13), ""), CHAR(10), " "))), colorList!B:B, 0)),
                IF(ISNUMBER(MATCH(Y361, colorList!B:B, 0)),
                    INDEX(colorList!B:B, MATCH(Y361, colorList!B:B, 0)),
                    "")
            )
        )
    ),
    ""
)</f>
        <v/>
      </c>
      <c r="AB361" s="56" t="str">
        <f>IF(Y361="", "", IFERROR(VLOOKUP(Y361, colorList!A:B,2,FALSE),""))</f>
        <v/>
      </c>
    </row>
    <row r="362" spans="1:28" ht="60" customHeight="1" x14ac:dyDescent="0.3">
      <c r="A362" s="6" t="s">
        <v>1708</v>
      </c>
      <c r="B362" s="65" t="s">
        <v>1708</v>
      </c>
      <c r="C362" s="59" t="str">
        <f t="shared" si="43"/>
        <v>Pool' western uniszex csizma 712</v>
      </c>
      <c r="D362" s="6" t="s">
        <v>2771</v>
      </c>
      <c r="E362" s="60" t="str">
        <f t="shared" si="44"/>
        <v>UNISEX WESTERN BOOT 712-30M-CR</v>
      </c>
      <c r="F362" s="57" t="s">
        <v>1850</v>
      </c>
      <c r="G362" s="61" t="str">
        <f t="shared" si="45"/>
        <v>Pool's</v>
      </c>
      <c r="H362" s="57" t="s">
        <v>1856</v>
      </c>
      <c r="I362" s="62" t="str">
        <f t="shared" si="46"/>
        <v>Western felszerelés</v>
      </c>
      <c r="J362" s="19" t="s">
        <v>3008</v>
      </c>
      <c r="K362" s="51" t="str">
        <f t="shared" si="47"/>
        <v>Western lovasruházat</v>
      </c>
      <c r="L362" s="19" t="s">
        <v>2532</v>
      </c>
      <c r="M362" s="51" t="str">
        <f t="shared" si="42"/>
        <v>Western lovaglócsizma, chaps</v>
      </c>
      <c r="N362" s="86" t="s">
        <v>2625</v>
      </c>
      <c r="O362" s="53" t="str">
        <f t="shared" si="48"/>
        <v/>
      </c>
      <c r="P362" s="39"/>
      <c r="Q362" s="40"/>
      <c r="R362" s="66" t="s">
        <v>2487</v>
      </c>
      <c r="S362" s="57">
        <v>95.8</v>
      </c>
      <c r="T362" s="65" t="s">
        <v>1931</v>
      </c>
      <c r="U362" s="63">
        <v>1.5</v>
      </c>
      <c r="V362" s="41">
        <v>0</v>
      </c>
      <c r="W362" s="44">
        <f>IFERROR(
    IF(ISNUMBER(MATCH(TRIM(CLEAN(SUBSTITUTE(SUBSTITUTE(X362, CHAR(13), ""), CHAR(10), " "))), sizeList!A:A, 0)),
        INDEX(sizeList!B:B, MATCH(TRIM(CLEAN(SUBSTITUTE(SUBSTITUTE(X362, CHAR(13), ""), CHAR(10), " "))), sizeList!A:A, 0)),
        IF(ISNUMBER(MATCH(X362, sizeList!A:A, 0)),
            INDEX(sizeList!B:B, MATCH(X362, sizeList!A:A, 0)),
            IF(ISNUMBER(MATCH(TRIM(CLEAN(SUBSTITUTE(SUBSTITUTE(X362, CHAR(13), ""), CHAR(10), " "))), sizeList!B:B, 0)),
                INDEX(sizeList!B:B, MATCH(TRIM(CLEAN(SUBSTITUTE(SUBSTITUTE(X362, CHAR(13), ""), CHAR(10), " "))), sizeList!B:B, 0)),
                IF(ISNUMBER(MATCH(X362, sizeList!B:B, 0)),
                    INDEX(sizeList!B:B, MATCH(X362, sizeList!B:B, 0)),
                    "")
            )
        )
    ),
    ""
)</f>
        <v>45</v>
      </c>
      <c r="X362" s="6">
        <v>45</v>
      </c>
      <c r="Z362" s="44" t="str">
        <f t="shared" si="49"/>
        <v/>
      </c>
      <c r="AA362" s="44" t="str">
        <f>IFERROR(
    IF(ISNUMBER(MATCH(TRIM(CLEAN(SUBSTITUTE(SUBSTITUTE(Y362, CHAR(13), ""), CHAR(10), " "))), colorList!A:A, 0)),
        INDEX(colorList!B:B, MATCH(TRIM(CLEAN(SUBSTITUTE(SUBSTITUTE(Y362, CHAR(13), ""), CHAR(10), " "))), colorList!A:A, 0)),
        IF(ISNUMBER(MATCH(Y362, colorList!A:A, 0)),
            INDEX(colorList!B:B, MATCH(Y362, colorList!A:A, 0)),
            IF(ISNUMBER(MATCH(TRIM(CLEAN(SUBSTITUTE(SUBSTITUTE(Y362, CHAR(13), ""), CHAR(10), " "))), colorList!B:B, 0)),
                INDEX(colorList!B:B, MATCH(TRIM(CLEAN(SUBSTITUTE(SUBSTITUTE(Y362, CHAR(13), ""), CHAR(10), " "))), colorList!B:B, 0)),
                IF(ISNUMBER(MATCH(Y362, colorList!B:B, 0)),
                    INDEX(colorList!B:B, MATCH(Y362, colorList!B:B, 0)),
                    "")
            )
        )
    ),
    ""
)</f>
        <v/>
      </c>
      <c r="AB362" s="56" t="str">
        <f>IF(Y362="", "", IFERROR(VLOOKUP(Y362, colorList!A:B,2,FALSE),""))</f>
        <v/>
      </c>
    </row>
    <row r="363" spans="1:28" ht="60" customHeight="1" x14ac:dyDescent="0.3">
      <c r="A363" s="6" t="s">
        <v>1708</v>
      </c>
      <c r="B363" s="65" t="s">
        <v>1708</v>
      </c>
      <c r="C363" s="59" t="str">
        <f t="shared" si="43"/>
        <v>Pool' western uniszex csizma 712</v>
      </c>
      <c r="D363" s="6" t="s">
        <v>2771</v>
      </c>
      <c r="E363" s="60" t="str">
        <f t="shared" si="44"/>
        <v>UNISEX WESTERN BOOT 712-30M-CR</v>
      </c>
      <c r="F363" s="57" t="s">
        <v>1850</v>
      </c>
      <c r="G363" s="61" t="str">
        <f t="shared" si="45"/>
        <v>Pool's</v>
      </c>
      <c r="H363" s="57" t="s">
        <v>1856</v>
      </c>
      <c r="I363" s="62" t="str">
        <f t="shared" si="46"/>
        <v>Western felszerelés</v>
      </c>
      <c r="J363" s="19" t="s">
        <v>3008</v>
      </c>
      <c r="K363" s="51" t="str">
        <f t="shared" si="47"/>
        <v>Western lovasruházat</v>
      </c>
      <c r="L363" s="19" t="s">
        <v>2532</v>
      </c>
      <c r="M363" s="51" t="str">
        <f t="shared" si="42"/>
        <v>Western lovaglócsizma, chaps</v>
      </c>
      <c r="N363" s="86" t="s">
        <v>2625</v>
      </c>
      <c r="O363" s="53" t="str">
        <f t="shared" si="48"/>
        <v/>
      </c>
      <c r="P363" s="39"/>
      <c r="Q363" s="40"/>
      <c r="R363" s="66" t="s">
        <v>2488</v>
      </c>
      <c r="S363" s="57">
        <v>95.8</v>
      </c>
      <c r="T363" s="65" t="s">
        <v>1931</v>
      </c>
      <c r="U363" s="63">
        <v>1.5</v>
      </c>
      <c r="V363" s="41">
        <v>0</v>
      </c>
      <c r="W363" s="44">
        <f>IFERROR(
    IF(ISNUMBER(MATCH(TRIM(CLEAN(SUBSTITUTE(SUBSTITUTE(X363, CHAR(13), ""), CHAR(10), " "))), sizeList!A:A, 0)),
        INDEX(sizeList!B:B, MATCH(TRIM(CLEAN(SUBSTITUTE(SUBSTITUTE(X363, CHAR(13), ""), CHAR(10), " "))), sizeList!A:A, 0)),
        IF(ISNUMBER(MATCH(X363, sizeList!A:A, 0)),
            INDEX(sizeList!B:B, MATCH(X363, sizeList!A:A, 0)),
            IF(ISNUMBER(MATCH(TRIM(CLEAN(SUBSTITUTE(SUBSTITUTE(X363, CHAR(13), ""), CHAR(10), " "))), sizeList!B:B, 0)),
                INDEX(sizeList!B:B, MATCH(TRIM(CLEAN(SUBSTITUTE(SUBSTITUTE(X363, CHAR(13), ""), CHAR(10), " "))), sizeList!B:B, 0)),
                IF(ISNUMBER(MATCH(X363, sizeList!B:B, 0)),
                    INDEX(sizeList!B:B, MATCH(X363, sizeList!B:B, 0)),
                    "")
            )
        )
    ),
    ""
)</f>
        <v>46</v>
      </c>
      <c r="X363" s="6">
        <v>46</v>
      </c>
      <c r="Z363" s="44" t="str">
        <f t="shared" si="49"/>
        <v/>
      </c>
      <c r="AA363" s="44" t="str">
        <f>IFERROR(
    IF(ISNUMBER(MATCH(TRIM(CLEAN(SUBSTITUTE(SUBSTITUTE(Y363, CHAR(13), ""), CHAR(10), " "))), colorList!A:A, 0)),
        INDEX(colorList!B:B, MATCH(TRIM(CLEAN(SUBSTITUTE(SUBSTITUTE(Y363, CHAR(13), ""), CHAR(10), " "))), colorList!A:A, 0)),
        IF(ISNUMBER(MATCH(Y363, colorList!A:A, 0)),
            INDEX(colorList!B:B, MATCH(Y363, colorList!A:A, 0)),
            IF(ISNUMBER(MATCH(TRIM(CLEAN(SUBSTITUTE(SUBSTITUTE(Y363, CHAR(13), ""), CHAR(10), " "))), colorList!B:B, 0)),
                INDEX(colorList!B:B, MATCH(TRIM(CLEAN(SUBSTITUTE(SUBSTITUTE(Y363, CHAR(13), ""), CHAR(10), " "))), colorList!B:B, 0)),
                IF(ISNUMBER(MATCH(Y363, colorList!B:B, 0)),
                    INDEX(colorList!B:B, MATCH(Y363, colorList!B:B, 0)),
                    "")
            )
        )
    ),
    ""
)</f>
        <v/>
      </c>
      <c r="AB363" s="56" t="str">
        <f>IF(Y363="", "", IFERROR(VLOOKUP(Y363, colorList!A:B,2,FALSE),""))</f>
        <v/>
      </c>
    </row>
    <row r="364" spans="1:28" ht="60" customHeight="1" x14ac:dyDescent="0.3">
      <c r="A364" s="6" t="s">
        <v>1705</v>
      </c>
      <c r="B364" s="6" t="s">
        <v>1705</v>
      </c>
      <c r="C364" s="59" t="str">
        <f t="shared" si="43"/>
        <v>Pool' western uniszex csizma 696</v>
      </c>
      <c r="D364" s="6" t="s">
        <v>2768</v>
      </c>
      <c r="E364" s="60" t="str">
        <f t="shared" si="44"/>
        <v>POOL'S WESTERN UNISEX BOOTS 696-30M-CR</v>
      </c>
      <c r="F364" s="57" t="s">
        <v>1847</v>
      </c>
      <c r="G364" s="61" t="str">
        <f t="shared" si="45"/>
        <v>Pool's</v>
      </c>
      <c r="H364" s="57" t="s">
        <v>1856</v>
      </c>
      <c r="I364" s="62" t="str">
        <f t="shared" si="46"/>
        <v>Western felszerelés</v>
      </c>
      <c r="J364" s="19" t="s">
        <v>3008</v>
      </c>
      <c r="K364" s="51" t="str">
        <f t="shared" si="47"/>
        <v>Western lovasruházat</v>
      </c>
      <c r="L364" s="19" t="s">
        <v>2532</v>
      </c>
      <c r="M364" s="51" t="str">
        <f t="shared" si="42"/>
        <v>Western lovaglócsizma, chaps</v>
      </c>
      <c r="N364" s="86" t="s">
        <v>2625</v>
      </c>
      <c r="O364" s="53" t="str">
        <f t="shared" si="48"/>
        <v/>
      </c>
      <c r="P364" s="39"/>
      <c r="Q364" s="40"/>
      <c r="R364" s="66" t="s">
        <v>2438</v>
      </c>
      <c r="S364" s="57">
        <v>226.5</v>
      </c>
      <c r="T364" s="65" t="s">
        <v>1931</v>
      </c>
      <c r="U364" s="63">
        <v>1.5</v>
      </c>
      <c r="V364" s="41">
        <v>0</v>
      </c>
      <c r="W364" s="44">
        <f>IFERROR(
    IF(ISNUMBER(MATCH(TRIM(CLEAN(SUBSTITUTE(SUBSTITUTE(X364, CHAR(13), ""), CHAR(10), " "))), sizeList!A:A, 0)),
        INDEX(sizeList!B:B, MATCH(TRIM(CLEAN(SUBSTITUTE(SUBSTITUTE(X364, CHAR(13), ""), CHAR(10), " "))), sizeList!A:A, 0)),
        IF(ISNUMBER(MATCH(X364, sizeList!A:A, 0)),
            INDEX(sizeList!B:B, MATCH(X364, sizeList!A:A, 0)),
            IF(ISNUMBER(MATCH(TRIM(CLEAN(SUBSTITUTE(SUBSTITUTE(X364, CHAR(13), ""), CHAR(10), " "))), sizeList!B:B, 0)),
                INDEX(sizeList!B:B, MATCH(TRIM(CLEAN(SUBSTITUTE(SUBSTITUTE(X364, CHAR(13), ""), CHAR(10), " "))), sizeList!B:B, 0)),
                IF(ISNUMBER(MATCH(X364, sizeList!B:B, 0)),
                    INDEX(sizeList!B:B, MATCH(X364, sizeList!B:B, 0)),
                    "")
            )
        )
    ),
    ""
)</f>
        <v>35</v>
      </c>
      <c r="X364" s="6">
        <v>35</v>
      </c>
      <c r="Z364" s="44" t="str">
        <f t="shared" si="49"/>
        <v/>
      </c>
      <c r="AA364" s="44" t="str">
        <f>IFERROR(
    IF(ISNUMBER(MATCH(TRIM(CLEAN(SUBSTITUTE(SUBSTITUTE(Y364, CHAR(13), ""), CHAR(10), " "))), colorList!A:A, 0)),
        INDEX(colorList!B:B, MATCH(TRIM(CLEAN(SUBSTITUTE(SUBSTITUTE(Y364, CHAR(13), ""), CHAR(10), " "))), colorList!A:A, 0)),
        IF(ISNUMBER(MATCH(Y364, colorList!A:A, 0)),
            INDEX(colorList!B:B, MATCH(Y364, colorList!A:A, 0)),
            IF(ISNUMBER(MATCH(TRIM(CLEAN(SUBSTITUTE(SUBSTITUTE(Y364, CHAR(13), ""), CHAR(10), " "))), colorList!B:B, 0)),
                INDEX(colorList!B:B, MATCH(TRIM(CLEAN(SUBSTITUTE(SUBSTITUTE(Y364, CHAR(13), ""), CHAR(10), " "))), colorList!B:B, 0)),
                IF(ISNUMBER(MATCH(Y364, colorList!B:B, 0)),
                    INDEX(colorList!B:B, MATCH(Y364, colorList!B:B, 0)),
                    "")
            )
        )
    ),
    ""
)</f>
        <v/>
      </c>
      <c r="AB364" s="56" t="str">
        <f>IF(Y364="", "", IFERROR(VLOOKUP(Y364, colorList!A:B,2,FALSE),""))</f>
        <v/>
      </c>
    </row>
    <row r="365" spans="1:28" ht="60" customHeight="1" x14ac:dyDescent="0.3">
      <c r="A365" s="6" t="s">
        <v>1705</v>
      </c>
      <c r="B365" s="6" t="s">
        <v>1705</v>
      </c>
      <c r="C365" s="59" t="str">
        <f t="shared" si="43"/>
        <v>Pool' western uniszex csizma 696</v>
      </c>
      <c r="D365" s="6" t="s">
        <v>2768</v>
      </c>
      <c r="E365" s="60" t="str">
        <f t="shared" si="44"/>
        <v>POOL'S WESTERN UNISEX BOOTS 696-30M-CR</v>
      </c>
      <c r="F365" s="57" t="s">
        <v>1847</v>
      </c>
      <c r="G365" s="61" t="str">
        <f t="shared" si="45"/>
        <v>Pool's</v>
      </c>
      <c r="H365" s="57" t="s">
        <v>1856</v>
      </c>
      <c r="I365" s="62" t="str">
        <f t="shared" si="46"/>
        <v>Western felszerelés</v>
      </c>
      <c r="J365" s="19" t="s">
        <v>3008</v>
      </c>
      <c r="K365" s="51" t="str">
        <f t="shared" si="47"/>
        <v>Western lovasruházat</v>
      </c>
      <c r="L365" s="19" t="s">
        <v>2532</v>
      </c>
      <c r="M365" s="51" t="str">
        <f t="shared" si="42"/>
        <v>Western lovaglócsizma, chaps</v>
      </c>
      <c r="N365" s="86" t="s">
        <v>2625</v>
      </c>
      <c r="O365" s="53" t="str">
        <f t="shared" si="48"/>
        <v/>
      </c>
      <c r="P365" s="39"/>
      <c r="Q365" s="40"/>
      <c r="R365" s="66" t="s">
        <v>2439</v>
      </c>
      <c r="S365" s="57">
        <v>226.5</v>
      </c>
      <c r="T365" s="65" t="s">
        <v>1931</v>
      </c>
      <c r="U365" s="63">
        <v>1.5</v>
      </c>
      <c r="V365" s="41">
        <v>0</v>
      </c>
      <c r="W365" s="44">
        <f>IFERROR(
    IF(ISNUMBER(MATCH(TRIM(CLEAN(SUBSTITUTE(SUBSTITUTE(X365, CHAR(13), ""), CHAR(10), " "))), sizeList!A:A, 0)),
        INDEX(sizeList!B:B, MATCH(TRIM(CLEAN(SUBSTITUTE(SUBSTITUTE(X365, CHAR(13), ""), CHAR(10), " "))), sizeList!A:A, 0)),
        IF(ISNUMBER(MATCH(X365, sizeList!A:A, 0)),
            INDEX(sizeList!B:B, MATCH(X365, sizeList!A:A, 0)),
            IF(ISNUMBER(MATCH(TRIM(CLEAN(SUBSTITUTE(SUBSTITUTE(X365, CHAR(13), ""), CHAR(10), " "))), sizeList!B:B, 0)),
                INDEX(sizeList!B:B, MATCH(TRIM(CLEAN(SUBSTITUTE(SUBSTITUTE(X365, CHAR(13), ""), CHAR(10), " "))), sizeList!B:B, 0)),
                IF(ISNUMBER(MATCH(X365, sizeList!B:B, 0)),
                    INDEX(sizeList!B:B, MATCH(X365, sizeList!B:B, 0)),
                    "")
            )
        )
    ),
    ""
)</f>
        <v>36</v>
      </c>
      <c r="X365" s="6">
        <v>36</v>
      </c>
      <c r="Z365" s="44" t="str">
        <f t="shared" si="49"/>
        <v/>
      </c>
      <c r="AA365" s="44" t="str">
        <f>IFERROR(
    IF(ISNUMBER(MATCH(TRIM(CLEAN(SUBSTITUTE(SUBSTITUTE(Y365, CHAR(13), ""), CHAR(10), " "))), colorList!A:A, 0)),
        INDEX(colorList!B:B, MATCH(TRIM(CLEAN(SUBSTITUTE(SUBSTITUTE(Y365, CHAR(13), ""), CHAR(10), " "))), colorList!A:A, 0)),
        IF(ISNUMBER(MATCH(Y365, colorList!A:A, 0)),
            INDEX(colorList!B:B, MATCH(Y365, colorList!A:A, 0)),
            IF(ISNUMBER(MATCH(TRIM(CLEAN(SUBSTITUTE(SUBSTITUTE(Y365, CHAR(13), ""), CHAR(10), " "))), colorList!B:B, 0)),
                INDEX(colorList!B:B, MATCH(TRIM(CLEAN(SUBSTITUTE(SUBSTITUTE(Y365, CHAR(13), ""), CHAR(10), " "))), colorList!B:B, 0)),
                IF(ISNUMBER(MATCH(Y365, colorList!B:B, 0)),
                    INDEX(colorList!B:B, MATCH(Y365, colorList!B:B, 0)),
                    "")
            )
        )
    ),
    ""
)</f>
        <v/>
      </c>
      <c r="AB365" s="56" t="str">
        <f>IF(Y365="", "", IFERROR(VLOOKUP(Y365, colorList!A:B,2,FALSE),""))</f>
        <v/>
      </c>
    </row>
    <row r="366" spans="1:28" ht="60" customHeight="1" x14ac:dyDescent="0.3">
      <c r="A366" s="6" t="s">
        <v>1705</v>
      </c>
      <c r="B366" s="6" t="s">
        <v>1705</v>
      </c>
      <c r="C366" s="59" t="str">
        <f t="shared" si="43"/>
        <v>Pool' western uniszex csizma 696</v>
      </c>
      <c r="D366" s="6" t="s">
        <v>2768</v>
      </c>
      <c r="E366" s="60" t="str">
        <f t="shared" si="44"/>
        <v>POOL'S WESTERN UNISEX BOOTS 696-30M-CR</v>
      </c>
      <c r="F366" s="57" t="s">
        <v>1847</v>
      </c>
      <c r="G366" s="61" t="str">
        <f t="shared" si="45"/>
        <v>Pool's</v>
      </c>
      <c r="H366" s="57" t="s">
        <v>1856</v>
      </c>
      <c r="I366" s="62" t="str">
        <f t="shared" si="46"/>
        <v>Western felszerelés</v>
      </c>
      <c r="J366" s="19" t="s">
        <v>3008</v>
      </c>
      <c r="K366" s="51" t="str">
        <f t="shared" si="47"/>
        <v>Western lovasruházat</v>
      </c>
      <c r="L366" s="19" t="s">
        <v>2532</v>
      </c>
      <c r="M366" s="51" t="str">
        <f t="shared" si="42"/>
        <v>Western lovaglócsizma, chaps</v>
      </c>
      <c r="N366" s="86" t="s">
        <v>2625</v>
      </c>
      <c r="O366" s="53" t="str">
        <f t="shared" si="48"/>
        <v/>
      </c>
      <c r="P366" s="39"/>
      <c r="Q366" s="40"/>
      <c r="R366" s="66" t="s">
        <v>2440</v>
      </c>
      <c r="S366" s="57">
        <v>226.5</v>
      </c>
      <c r="T366" s="65" t="s">
        <v>1931</v>
      </c>
      <c r="U366" s="63">
        <v>1.5</v>
      </c>
      <c r="V366" s="41">
        <v>0</v>
      </c>
      <c r="W366" s="44">
        <f>IFERROR(
    IF(ISNUMBER(MATCH(TRIM(CLEAN(SUBSTITUTE(SUBSTITUTE(X366, CHAR(13), ""), CHAR(10), " "))), sizeList!A:A, 0)),
        INDEX(sizeList!B:B, MATCH(TRIM(CLEAN(SUBSTITUTE(SUBSTITUTE(X366, CHAR(13), ""), CHAR(10), " "))), sizeList!A:A, 0)),
        IF(ISNUMBER(MATCH(X366, sizeList!A:A, 0)),
            INDEX(sizeList!B:B, MATCH(X366, sizeList!A:A, 0)),
            IF(ISNUMBER(MATCH(TRIM(CLEAN(SUBSTITUTE(SUBSTITUTE(X366, CHAR(13), ""), CHAR(10), " "))), sizeList!B:B, 0)),
                INDEX(sizeList!B:B, MATCH(TRIM(CLEAN(SUBSTITUTE(SUBSTITUTE(X366, CHAR(13), ""), CHAR(10), " "))), sizeList!B:B, 0)),
                IF(ISNUMBER(MATCH(X366, sizeList!B:B, 0)),
                    INDEX(sizeList!B:B, MATCH(X366, sizeList!B:B, 0)),
                    "")
            )
        )
    ),
    ""
)</f>
        <v>37</v>
      </c>
      <c r="X366" s="6">
        <v>37</v>
      </c>
      <c r="Z366" s="44" t="str">
        <f t="shared" si="49"/>
        <v/>
      </c>
      <c r="AA366" s="44" t="str">
        <f>IFERROR(
    IF(ISNUMBER(MATCH(TRIM(CLEAN(SUBSTITUTE(SUBSTITUTE(Y366, CHAR(13), ""), CHAR(10), " "))), colorList!A:A, 0)),
        INDEX(colorList!B:B, MATCH(TRIM(CLEAN(SUBSTITUTE(SUBSTITUTE(Y366, CHAR(13), ""), CHAR(10), " "))), colorList!A:A, 0)),
        IF(ISNUMBER(MATCH(Y366, colorList!A:A, 0)),
            INDEX(colorList!B:B, MATCH(Y366, colorList!A:A, 0)),
            IF(ISNUMBER(MATCH(TRIM(CLEAN(SUBSTITUTE(SUBSTITUTE(Y366, CHAR(13), ""), CHAR(10), " "))), colorList!B:B, 0)),
                INDEX(colorList!B:B, MATCH(TRIM(CLEAN(SUBSTITUTE(SUBSTITUTE(Y366, CHAR(13), ""), CHAR(10), " "))), colorList!B:B, 0)),
                IF(ISNUMBER(MATCH(Y366, colorList!B:B, 0)),
                    INDEX(colorList!B:B, MATCH(Y366, colorList!B:B, 0)),
                    "")
            )
        )
    ),
    ""
)</f>
        <v/>
      </c>
      <c r="AB366" s="56" t="str">
        <f>IF(Y366="", "", IFERROR(VLOOKUP(Y366, colorList!A:B,2,FALSE),""))</f>
        <v/>
      </c>
    </row>
    <row r="367" spans="1:28" ht="60" customHeight="1" x14ac:dyDescent="0.3">
      <c r="A367" s="6" t="s">
        <v>1705</v>
      </c>
      <c r="B367" s="6" t="s">
        <v>1705</v>
      </c>
      <c r="C367" s="59" t="str">
        <f t="shared" si="43"/>
        <v>Pool' western uniszex csizma 696</v>
      </c>
      <c r="D367" s="6" t="s">
        <v>2768</v>
      </c>
      <c r="E367" s="60" t="str">
        <f t="shared" si="44"/>
        <v>POOL'S WESTERN UNISEX BOOTS 696-30M-CR</v>
      </c>
      <c r="F367" s="57" t="s">
        <v>1847</v>
      </c>
      <c r="G367" s="61" t="str">
        <f t="shared" si="45"/>
        <v>Pool's</v>
      </c>
      <c r="H367" s="57" t="s">
        <v>1856</v>
      </c>
      <c r="I367" s="62" t="str">
        <f t="shared" si="46"/>
        <v>Western felszerelés</v>
      </c>
      <c r="J367" s="19" t="s">
        <v>3008</v>
      </c>
      <c r="K367" s="51" t="str">
        <f t="shared" si="47"/>
        <v>Western lovasruházat</v>
      </c>
      <c r="L367" s="19" t="s">
        <v>2532</v>
      </c>
      <c r="M367" s="51" t="str">
        <f t="shared" si="42"/>
        <v>Western lovaglócsizma, chaps</v>
      </c>
      <c r="N367" s="86" t="s">
        <v>2625</v>
      </c>
      <c r="O367" s="53" t="str">
        <f t="shared" si="48"/>
        <v/>
      </c>
      <c r="P367" s="39"/>
      <c r="Q367" s="40"/>
      <c r="R367" s="66" t="s">
        <v>2441</v>
      </c>
      <c r="S367" s="57">
        <v>226.5</v>
      </c>
      <c r="T367" s="65" t="s">
        <v>1931</v>
      </c>
      <c r="U367" s="63">
        <v>1.5</v>
      </c>
      <c r="V367" s="41">
        <v>0</v>
      </c>
      <c r="W367" s="44">
        <f>IFERROR(
    IF(ISNUMBER(MATCH(TRIM(CLEAN(SUBSTITUTE(SUBSTITUTE(X367, CHAR(13), ""), CHAR(10), " "))), sizeList!A:A, 0)),
        INDEX(sizeList!B:B, MATCH(TRIM(CLEAN(SUBSTITUTE(SUBSTITUTE(X367, CHAR(13), ""), CHAR(10), " "))), sizeList!A:A, 0)),
        IF(ISNUMBER(MATCH(X367, sizeList!A:A, 0)),
            INDEX(sizeList!B:B, MATCH(X367, sizeList!A:A, 0)),
            IF(ISNUMBER(MATCH(TRIM(CLEAN(SUBSTITUTE(SUBSTITUTE(X367, CHAR(13), ""), CHAR(10), " "))), sizeList!B:B, 0)),
                INDEX(sizeList!B:B, MATCH(TRIM(CLEAN(SUBSTITUTE(SUBSTITUTE(X367, CHAR(13), ""), CHAR(10), " "))), sizeList!B:B, 0)),
                IF(ISNUMBER(MATCH(X367, sizeList!B:B, 0)),
                    INDEX(sizeList!B:B, MATCH(X367, sizeList!B:B, 0)),
                    "")
            )
        )
    ),
    ""
)</f>
        <v>38</v>
      </c>
      <c r="X367" s="6">
        <v>38</v>
      </c>
      <c r="Z367" s="44" t="str">
        <f t="shared" si="49"/>
        <v/>
      </c>
      <c r="AA367" s="44" t="str">
        <f>IFERROR(
    IF(ISNUMBER(MATCH(TRIM(CLEAN(SUBSTITUTE(SUBSTITUTE(Y367, CHAR(13), ""), CHAR(10), " "))), colorList!A:A, 0)),
        INDEX(colorList!B:B, MATCH(TRIM(CLEAN(SUBSTITUTE(SUBSTITUTE(Y367, CHAR(13), ""), CHAR(10), " "))), colorList!A:A, 0)),
        IF(ISNUMBER(MATCH(Y367, colorList!A:A, 0)),
            INDEX(colorList!B:B, MATCH(Y367, colorList!A:A, 0)),
            IF(ISNUMBER(MATCH(TRIM(CLEAN(SUBSTITUTE(SUBSTITUTE(Y367, CHAR(13), ""), CHAR(10), " "))), colorList!B:B, 0)),
                INDEX(colorList!B:B, MATCH(TRIM(CLEAN(SUBSTITUTE(SUBSTITUTE(Y367, CHAR(13), ""), CHAR(10), " "))), colorList!B:B, 0)),
                IF(ISNUMBER(MATCH(Y367, colorList!B:B, 0)),
                    INDEX(colorList!B:B, MATCH(Y367, colorList!B:B, 0)),
                    "")
            )
        )
    ),
    ""
)</f>
        <v/>
      </c>
      <c r="AB367" s="56" t="str">
        <f>IF(Y367="", "", IFERROR(VLOOKUP(Y367, colorList!A:B,2,FALSE),""))</f>
        <v/>
      </c>
    </row>
    <row r="368" spans="1:28" ht="60" customHeight="1" x14ac:dyDescent="0.3">
      <c r="A368" s="6" t="s">
        <v>1705</v>
      </c>
      <c r="B368" s="6" t="s">
        <v>1705</v>
      </c>
      <c r="C368" s="59" t="str">
        <f t="shared" si="43"/>
        <v>Pool' western uniszex csizma 696</v>
      </c>
      <c r="D368" s="6" t="s">
        <v>2768</v>
      </c>
      <c r="E368" s="60" t="str">
        <f t="shared" si="44"/>
        <v>POOL'S WESTERN UNISEX BOOTS 696-30M-CR</v>
      </c>
      <c r="F368" s="57" t="s">
        <v>1847</v>
      </c>
      <c r="G368" s="61" t="str">
        <f t="shared" si="45"/>
        <v>Pool's</v>
      </c>
      <c r="H368" s="57" t="s">
        <v>1856</v>
      </c>
      <c r="I368" s="62" t="str">
        <f t="shared" si="46"/>
        <v>Western felszerelés</v>
      </c>
      <c r="J368" s="19" t="s">
        <v>3008</v>
      </c>
      <c r="K368" s="51" t="str">
        <f t="shared" si="47"/>
        <v>Western lovasruházat</v>
      </c>
      <c r="L368" s="19" t="s">
        <v>2532</v>
      </c>
      <c r="M368" s="51" t="str">
        <f t="shared" si="42"/>
        <v>Western lovaglócsizma, chaps</v>
      </c>
      <c r="N368" s="86" t="s">
        <v>2625</v>
      </c>
      <c r="O368" s="53" t="str">
        <f t="shared" si="48"/>
        <v/>
      </c>
      <c r="P368" s="39"/>
      <c r="Q368" s="40"/>
      <c r="R368" s="66" t="s">
        <v>2442</v>
      </c>
      <c r="S368" s="57">
        <v>226.5</v>
      </c>
      <c r="T368" s="65" t="s">
        <v>1931</v>
      </c>
      <c r="U368" s="63">
        <v>1.5</v>
      </c>
      <c r="V368" s="41">
        <v>0</v>
      </c>
      <c r="W368" s="44">
        <f>IFERROR(
    IF(ISNUMBER(MATCH(TRIM(CLEAN(SUBSTITUTE(SUBSTITUTE(X368, CHAR(13), ""), CHAR(10), " "))), sizeList!A:A, 0)),
        INDEX(sizeList!B:B, MATCH(TRIM(CLEAN(SUBSTITUTE(SUBSTITUTE(X368, CHAR(13), ""), CHAR(10), " "))), sizeList!A:A, 0)),
        IF(ISNUMBER(MATCH(X368, sizeList!A:A, 0)),
            INDEX(sizeList!B:B, MATCH(X368, sizeList!A:A, 0)),
            IF(ISNUMBER(MATCH(TRIM(CLEAN(SUBSTITUTE(SUBSTITUTE(X368, CHAR(13), ""), CHAR(10), " "))), sizeList!B:B, 0)),
                INDEX(sizeList!B:B, MATCH(TRIM(CLEAN(SUBSTITUTE(SUBSTITUTE(X368, CHAR(13), ""), CHAR(10), " "))), sizeList!B:B, 0)),
                IF(ISNUMBER(MATCH(X368, sizeList!B:B, 0)),
                    INDEX(sizeList!B:B, MATCH(X368, sizeList!B:B, 0)),
                    "")
            )
        )
    ),
    ""
)</f>
        <v>39</v>
      </c>
      <c r="X368" s="6">
        <v>39</v>
      </c>
      <c r="Z368" s="44" t="str">
        <f t="shared" si="49"/>
        <v/>
      </c>
      <c r="AA368" s="44" t="str">
        <f>IFERROR(
    IF(ISNUMBER(MATCH(TRIM(CLEAN(SUBSTITUTE(SUBSTITUTE(Y368, CHAR(13), ""), CHAR(10), " "))), colorList!A:A, 0)),
        INDEX(colorList!B:B, MATCH(TRIM(CLEAN(SUBSTITUTE(SUBSTITUTE(Y368, CHAR(13), ""), CHAR(10), " "))), colorList!A:A, 0)),
        IF(ISNUMBER(MATCH(Y368, colorList!A:A, 0)),
            INDEX(colorList!B:B, MATCH(Y368, colorList!A:A, 0)),
            IF(ISNUMBER(MATCH(TRIM(CLEAN(SUBSTITUTE(SUBSTITUTE(Y368, CHAR(13), ""), CHAR(10), " "))), colorList!B:B, 0)),
                INDEX(colorList!B:B, MATCH(TRIM(CLEAN(SUBSTITUTE(SUBSTITUTE(Y368, CHAR(13), ""), CHAR(10), " "))), colorList!B:B, 0)),
                IF(ISNUMBER(MATCH(Y368, colorList!B:B, 0)),
                    INDEX(colorList!B:B, MATCH(Y368, colorList!B:B, 0)),
                    "")
            )
        )
    ),
    ""
)</f>
        <v/>
      </c>
      <c r="AB368" s="56" t="str">
        <f>IF(Y368="", "", IFERROR(VLOOKUP(Y368, colorList!A:B,2,FALSE),""))</f>
        <v/>
      </c>
    </row>
    <row r="369" spans="1:28" ht="60" customHeight="1" x14ac:dyDescent="0.3">
      <c r="A369" s="6" t="s">
        <v>1705</v>
      </c>
      <c r="B369" s="6" t="s">
        <v>1705</v>
      </c>
      <c r="C369" s="59" t="str">
        <f t="shared" si="43"/>
        <v>Pool' western uniszex csizma 696</v>
      </c>
      <c r="D369" s="6" t="s">
        <v>2768</v>
      </c>
      <c r="E369" s="60" t="str">
        <f t="shared" si="44"/>
        <v>POOL'S WESTERN UNISEX BOOTS 696-30M-CR</v>
      </c>
      <c r="F369" s="57" t="s">
        <v>1847</v>
      </c>
      <c r="G369" s="61" t="str">
        <f t="shared" si="45"/>
        <v>Pool's</v>
      </c>
      <c r="H369" s="57" t="s">
        <v>1856</v>
      </c>
      <c r="I369" s="62" t="str">
        <f t="shared" si="46"/>
        <v>Western felszerelés</v>
      </c>
      <c r="J369" s="19" t="s">
        <v>3008</v>
      </c>
      <c r="K369" s="51" t="str">
        <f t="shared" si="47"/>
        <v>Western lovasruházat</v>
      </c>
      <c r="L369" s="19" t="s">
        <v>2532</v>
      </c>
      <c r="M369" s="51" t="str">
        <f t="shared" si="42"/>
        <v>Western lovaglócsizma, chaps</v>
      </c>
      <c r="N369" s="86" t="s">
        <v>2625</v>
      </c>
      <c r="O369" s="53" t="str">
        <f t="shared" si="48"/>
        <v/>
      </c>
      <c r="P369" s="39"/>
      <c r="Q369" s="40"/>
      <c r="R369" s="66" t="s">
        <v>2443</v>
      </c>
      <c r="S369" s="57">
        <v>226.5</v>
      </c>
      <c r="T369" s="65" t="s">
        <v>1931</v>
      </c>
      <c r="U369" s="63">
        <v>1.5</v>
      </c>
      <c r="V369" s="41">
        <v>0</v>
      </c>
      <c r="W369" s="44">
        <f>IFERROR(
    IF(ISNUMBER(MATCH(TRIM(CLEAN(SUBSTITUTE(SUBSTITUTE(X369, CHAR(13), ""), CHAR(10), " "))), sizeList!A:A, 0)),
        INDEX(sizeList!B:B, MATCH(TRIM(CLEAN(SUBSTITUTE(SUBSTITUTE(X369, CHAR(13), ""), CHAR(10), " "))), sizeList!A:A, 0)),
        IF(ISNUMBER(MATCH(X369, sizeList!A:A, 0)),
            INDEX(sizeList!B:B, MATCH(X369, sizeList!A:A, 0)),
            IF(ISNUMBER(MATCH(TRIM(CLEAN(SUBSTITUTE(SUBSTITUTE(X369, CHAR(13), ""), CHAR(10), " "))), sizeList!B:B, 0)),
                INDEX(sizeList!B:B, MATCH(TRIM(CLEAN(SUBSTITUTE(SUBSTITUTE(X369, CHAR(13), ""), CHAR(10), " "))), sizeList!B:B, 0)),
                IF(ISNUMBER(MATCH(X369, sizeList!B:B, 0)),
                    INDEX(sizeList!B:B, MATCH(X369, sizeList!B:B, 0)),
                    "")
            )
        )
    ),
    ""
)</f>
        <v>40</v>
      </c>
      <c r="X369" s="6">
        <v>40</v>
      </c>
      <c r="Z369" s="44" t="str">
        <f t="shared" si="49"/>
        <v/>
      </c>
      <c r="AA369" s="44" t="str">
        <f>IFERROR(
    IF(ISNUMBER(MATCH(TRIM(CLEAN(SUBSTITUTE(SUBSTITUTE(Y369, CHAR(13), ""), CHAR(10), " "))), colorList!A:A, 0)),
        INDEX(colorList!B:B, MATCH(TRIM(CLEAN(SUBSTITUTE(SUBSTITUTE(Y369, CHAR(13), ""), CHAR(10), " "))), colorList!A:A, 0)),
        IF(ISNUMBER(MATCH(Y369, colorList!A:A, 0)),
            INDEX(colorList!B:B, MATCH(Y369, colorList!A:A, 0)),
            IF(ISNUMBER(MATCH(TRIM(CLEAN(SUBSTITUTE(SUBSTITUTE(Y369, CHAR(13), ""), CHAR(10), " "))), colorList!B:B, 0)),
                INDEX(colorList!B:B, MATCH(TRIM(CLEAN(SUBSTITUTE(SUBSTITUTE(Y369, CHAR(13), ""), CHAR(10), " "))), colorList!B:B, 0)),
                IF(ISNUMBER(MATCH(Y369, colorList!B:B, 0)),
                    INDEX(colorList!B:B, MATCH(Y369, colorList!B:B, 0)),
                    "")
            )
        )
    ),
    ""
)</f>
        <v/>
      </c>
      <c r="AB369" s="56" t="str">
        <f>IF(Y369="", "", IFERROR(VLOOKUP(Y369, colorList!A:B,2,FALSE),""))</f>
        <v/>
      </c>
    </row>
    <row r="370" spans="1:28" ht="60" customHeight="1" x14ac:dyDescent="0.3">
      <c r="A370" s="6" t="s">
        <v>1705</v>
      </c>
      <c r="B370" s="6" t="s">
        <v>1705</v>
      </c>
      <c r="C370" s="59" t="str">
        <f t="shared" si="43"/>
        <v>Pool' western uniszex csizma 696</v>
      </c>
      <c r="D370" s="6" t="s">
        <v>2768</v>
      </c>
      <c r="E370" s="60" t="str">
        <f t="shared" si="44"/>
        <v>POOL'S WESTERN UNISEX BOOTS 696-30M-CR</v>
      </c>
      <c r="F370" s="57" t="s">
        <v>1847</v>
      </c>
      <c r="G370" s="61" t="str">
        <f t="shared" si="45"/>
        <v>Pool's</v>
      </c>
      <c r="H370" s="57" t="s">
        <v>1856</v>
      </c>
      <c r="I370" s="62" t="str">
        <f t="shared" si="46"/>
        <v>Western felszerelés</v>
      </c>
      <c r="J370" s="19" t="s">
        <v>3008</v>
      </c>
      <c r="K370" s="51" t="str">
        <f t="shared" si="47"/>
        <v>Western lovasruházat</v>
      </c>
      <c r="L370" s="19" t="s">
        <v>2532</v>
      </c>
      <c r="M370" s="51" t="str">
        <f t="shared" si="42"/>
        <v>Western lovaglócsizma, chaps</v>
      </c>
      <c r="N370" s="86" t="s">
        <v>2625</v>
      </c>
      <c r="O370" s="53" t="str">
        <f t="shared" si="48"/>
        <v/>
      </c>
      <c r="P370" s="39"/>
      <c r="Q370" s="40"/>
      <c r="R370" s="66" t="s">
        <v>2444</v>
      </c>
      <c r="S370" s="57">
        <v>226.5</v>
      </c>
      <c r="T370" s="65" t="s">
        <v>1931</v>
      </c>
      <c r="U370" s="63">
        <v>1.5</v>
      </c>
      <c r="V370" s="41">
        <v>0</v>
      </c>
      <c r="W370" s="44">
        <f>IFERROR(
    IF(ISNUMBER(MATCH(TRIM(CLEAN(SUBSTITUTE(SUBSTITUTE(X370, CHAR(13), ""), CHAR(10), " "))), sizeList!A:A, 0)),
        INDEX(sizeList!B:B, MATCH(TRIM(CLEAN(SUBSTITUTE(SUBSTITUTE(X370, CHAR(13), ""), CHAR(10), " "))), sizeList!A:A, 0)),
        IF(ISNUMBER(MATCH(X370, sizeList!A:A, 0)),
            INDEX(sizeList!B:B, MATCH(X370, sizeList!A:A, 0)),
            IF(ISNUMBER(MATCH(TRIM(CLEAN(SUBSTITUTE(SUBSTITUTE(X370, CHAR(13), ""), CHAR(10), " "))), sizeList!B:B, 0)),
                INDEX(sizeList!B:B, MATCH(TRIM(CLEAN(SUBSTITUTE(SUBSTITUTE(X370, CHAR(13), ""), CHAR(10), " "))), sizeList!B:B, 0)),
                IF(ISNUMBER(MATCH(X370, sizeList!B:B, 0)),
                    INDEX(sizeList!B:B, MATCH(X370, sizeList!B:B, 0)),
                    "")
            )
        )
    ),
    ""
)</f>
        <v>41</v>
      </c>
      <c r="X370" s="6">
        <v>41</v>
      </c>
      <c r="Z370" s="44" t="str">
        <f t="shared" si="49"/>
        <v/>
      </c>
      <c r="AA370" s="44" t="str">
        <f>IFERROR(
    IF(ISNUMBER(MATCH(TRIM(CLEAN(SUBSTITUTE(SUBSTITUTE(Y370, CHAR(13), ""), CHAR(10), " "))), colorList!A:A, 0)),
        INDEX(colorList!B:B, MATCH(TRIM(CLEAN(SUBSTITUTE(SUBSTITUTE(Y370, CHAR(13), ""), CHAR(10), " "))), colorList!A:A, 0)),
        IF(ISNUMBER(MATCH(Y370, colorList!A:A, 0)),
            INDEX(colorList!B:B, MATCH(Y370, colorList!A:A, 0)),
            IF(ISNUMBER(MATCH(TRIM(CLEAN(SUBSTITUTE(SUBSTITUTE(Y370, CHAR(13), ""), CHAR(10), " "))), colorList!B:B, 0)),
                INDEX(colorList!B:B, MATCH(TRIM(CLEAN(SUBSTITUTE(SUBSTITUTE(Y370, CHAR(13), ""), CHAR(10), " "))), colorList!B:B, 0)),
                IF(ISNUMBER(MATCH(Y370, colorList!B:B, 0)),
                    INDEX(colorList!B:B, MATCH(Y370, colorList!B:B, 0)),
                    "")
            )
        )
    ),
    ""
)</f>
        <v/>
      </c>
      <c r="AB370" s="56" t="str">
        <f>IF(Y370="", "", IFERROR(VLOOKUP(Y370, colorList!A:B,2,FALSE),""))</f>
        <v/>
      </c>
    </row>
    <row r="371" spans="1:28" ht="60" customHeight="1" x14ac:dyDescent="0.3">
      <c r="A371" s="6" t="s">
        <v>1705</v>
      </c>
      <c r="B371" s="6" t="s">
        <v>1705</v>
      </c>
      <c r="C371" s="59" t="str">
        <f t="shared" si="43"/>
        <v>Pool' western uniszex csizma 696</v>
      </c>
      <c r="D371" s="6" t="s">
        <v>2768</v>
      </c>
      <c r="E371" s="60" t="str">
        <f t="shared" si="44"/>
        <v>POOL'S WESTERN UNISEX BOOTS 696-30M-CR</v>
      </c>
      <c r="F371" s="57" t="s">
        <v>1847</v>
      </c>
      <c r="G371" s="61" t="str">
        <f t="shared" si="45"/>
        <v>Pool's</v>
      </c>
      <c r="H371" s="57" t="s">
        <v>1856</v>
      </c>
      <c r="I371" s="62" t="str">
        <f t="shared" si="46"/>
        <v>Western felszerelés</v>
      </c>
      <c r="J371" s="19" t="s">
        <v>3008</v>
      </c>
      <c r="K371" s="51" t="str">
        <f t="shared" si="47"/>
        <v>Western lovasruházat</v>
      </c>
      <c r="L371" s="19" t="s">
        <v>2532</v>
      </c>
      <c r="M371" s="51" t="str">
        <f t="shared" si="42"/>
        <v>Western lovaglócsizma, chaps</v>
      </c>
      <c r="N371" s="86" t="s">
        <v>2625</v>
      </c>
      <c r="O371" s="53" t="str">
        <f t="shared" si="48"/>
        <v/>
      </c>
      <c r="P371" s="39"/>
      <c r="Q371" s="40"/>
      <c r="R371" s="66" t="s">
        <v>2445</v>
      </c>
      <c r="S371" s="57">
        <v>226.5</v>
      </c>
      <c r="T371" s="65" t="s">
        <v>1931</v>
      </c>
      <c r="U371" s="63">
        <v>1.5</v>
      </c>
      <c r="V371" s="41">
        <v>0</v>
      </c>
      <c r="W371" s="44">
        <f>IFERROR(
    IF(ISNUMBER(MATCH(TRIM(CLEAN(SUBSTITUTE(SUBSTITUTE(X371, CHAR(13), ""), CHAR(10), " "))), sizeList!A:A, 0)),
        INDEX(sizeList!B:B, MATCH(TRIM(CLEAN(SUBSTITUTE(SUBSTITUTE(X371, CHAR(13), ""), CHAR(10), " "))), sizeList!A:A, 0)),
        IF(ISNUMBER(MATCH(X371, sizeList!A:A, 0)),
            INDEX(sizeList!B:B, MATCH(X371, sizeList!A:A, 0)),
            IF(ISNUMBER(MATCH(TRIM(CLEAN(SUBSTITUTE(SUBSTITUTE(X371, CHAR(13), ""), CHAR(10), " "))), sizeList!B:B, 0)),
                INDEX(sizeList!B:B, MATCH(TRIM(CLEAN(SUBSTITUTE(SUBSTITUTE(X371, CHAR(13), ""), CHAR(10), " "))), sizeList!B:B, 0)),
                IF(ISNUMBER(MATCH(X371, sizeList!B:B, 0)),
                    INDEX(sizeList!B:B, MATCH(X371, sizeList!B:B, 0)),
                    "")
            )
        )
    ),
    ""
)</f>
        <v>42</v>
      </c>
      <c r="X371" s="6">
        <v>42</v>
      </c>
      <c r="Z371" s="44" t="str">
        <f t="shared" si="49"/>
        <v/>
      </c>
      <c r="AA371" s="44" t="str">
        <f>IFERROR(
    IF(ISNUMBER(MATCH(TRIM(CLEAN(SUBSTITUTE(SUBSTITUTE(Y371, CHAR(13), ""), CHAR(10), " "))), colorList!A:A, 0)),
        INDEX(colorList!B:B, MATCH(TRIM(CLEAN(SUBSTITUTE(SUBSTITUTE(Y371, CHAR(13), ""), CHAR(10), " "))), colorList!A:A, 0)),
        IF(ISNUMBER(MATCH(Y371, colorList!A:A, 0)),
            INDEX(colorList!B:B, MATCH(Y371, colorList!A:A, 0)),
            IF(ISNUMBER(MATCH(TRIM(CLEAN(SUBSTITUTE(SUBSTITUTE(Y371, CHAR(13), ""), CHAR(10), " "))), colorList!B:B, 0)),
                INDEX(colorList!B:B, MATCH(TRIM(CLEAN(SUBSTITUTE(SUBSTITUTE(Y371, CHAR(13), ""), CHAR(10), " "))), colorList!B:B, 0)),
                IF(ISNUMBER(MATCH(Y371, colorList!B:B, 0)),
                    INDEX(colorList!B:B, MATCH(Y371, colorList!B:B, 0)),
                    "")
            )
        )
    ),
    ""
)</f>
        <v/>
      </c>
      <c r="AB371" s="56" t="str">
        <f>IF(Y371="", "", IFERROR(VLOOKUP(Y371, colorList!A:B,2,FALSE),""))</f>
        <v/>
      </c>
    </row>
    <row r="372" spans="1:28" ht="60" customHeight="1" x14ac:dyDescent="0.3">
      <c r="A372" s="6" t="s">
        <v>1705</v>
      </c>
      <c r="B372" s="6" t="s">
        <v>1705</v>
      </c>
      <c r="C372" s="59" t="str">
        <f t="shared" si="43"/>
        <v>Pool' western uniszex csizma 696</v>
      </c>
      <c r="D372" s="6" t="s">
        <v>2768</v>
      </c>
      <c r="E372" s="60" t="str">
        <f t="shared" si="44"/>
        <v>POOL'S WESTERN UNISEX BOOTS 696-30M-CR</v>
      </c>
      <c r="F372" s="57" t="s">
        <v>1847</v>
      </c>
      <c r="G372" s="61" t="str">
        <f t="shared" si="45"/>
        <v>Pool's</v>
      </c>
      <c r="H372" s="57" t="s">
        <v>1856</v>
      </c>
      <c r="I372" s="62" t="str">
        <f t="shared" si="46"/>
        <v>Western felszerelés</v>
      </c>
      <c r="J372" s="19" t="s">
        <v>3008</v>
      </c>
      <c r="K372" s="51" t="str">
        <f t="shared" si="47"/>
        <v>Western lovasruházat</v>
      </c>
      <c r="L372" s="19" t="s">
        <v>2532</v>
      </c>
      <c r="M372" s="51" t="str">
        <f t="shared" si="42"/>
        <v>Western lovaglócsizma, chaps</v>
      </c>
      <c r="N372" s="86" t="s">
        <v>2625</v>
      </c>
      <c r="O372" s="53" t="str">
        <f t="shared" si="48"/>
        <v/>
      </c>
      <c r="P372" s="39"/>
      <c r="Q372" s="40"/>
      <c r="R372" s="66" t="s">
        <v>2446</v>
      </c>
      <c r="S372" s="57">
        <v>226.5</v>
      </c>
      <c r="T372" s="65" t="s">
        <v>1931</v>
      </c>
      <c r="U372" s="63">
        <v>1.5</v>
      </c>
      <c r="V372" s="41">
        <v>0</v>
      </c>
      <c r="W372" s="44">
        <f>IFERROR(
    IF(ISNUMBER(MATCH(TRIM(CLEAN(SUBSTITUTE(SUBSTITUTE(X372, CHAR(13), ""), CHAR(10), " "))), sizeList!A:A, 0)),
        INDEX(sizeList!B:B, MATCH(TRIM(CLEAN(SUBSTITUTE(SUBSTITUTE(X372, CHAR(13), ""), CHAR(10), " "))), sizeList!A:A, 0)),
        IF(ISNUMBER(MATCH(X372, sizeList!A:A, 0)),
            INDEX(sizeList!B:B, MATCH(X372, sizeList!A:A, 0)),
            IF(ISNUMBER(MATCH(TRIM(CLEAN(SUBSTITUTE(SUBSTITUTE(X372, CHAR(13), ""), CHAR(10), " "))), sizeList!B:B, 0)),
                INDEX(sizeList!B:B, MATCH(TRIM(CLEAN(SUBSTITUTE(SUBSTITUTE(X372, CHAR(13), ""), CHAR(10), " "))), sizeList!B:B, 0)),
                IF(ISNUMBER(MATCH(X372, sizeList!B:B, 0)),
                    INDEX(sizeList!B:B, MATCH(X372, sizeList!B:B, 0)),
                    "")
            )
        )
    ),
    ""
)</f>
        <v>43</v>
      </c>
      <c r="X372" s="6">
        <v>43</v>
      </c>
      <c r="Z372" s="44" t="str">
        <f t="shared" si="49"/>
        <v/>
      </c>
      <c r="AA372" s="44" t="str">
        <f>IFERROR(
    IF(ISNUMBER(MATCH(TRIM(CLEAN(SUBSTITUTE(SUBSTITUTE(Y372, CHAR(13), ""), CHAR(10), " "))), colorList!A:A, 0)),
        INDEX(colorList!B:B, MATCH(TRIM(CLEAN(SUBSTITUTE(SUBSTITUTE(Y372, CHAR(13), ""), CHAR(10), " "))), colorList!A:A, 0)),
        IF(ISNUMBER(MATCH(Y372, colorList!A:A, 0)),
            INDEX(colorList!B:B, MATCH(Y372, colorList!A:A, 0)),
            IF(ISNUMBER(MATCH(TRIM(CLEAN(SUBSTITUTE(SUBSTITUTE(Y372, CHAR(13), ""), CHAR(10), " "))), colorList!B:B, 0)),
                INDEX(colorList!B:B, MATCH(TRIM(CLEAN(SUBSTITUTE(SUBSTITUTE(Y372, CHAR(13), ""), CHAR(10), " "))), colorList!B:B, 0)),
                IF(ISNUMBER(MATCH(Y372, colorList!B:B, 0)),
                    INDEX(colorList!B:B, MATCH(Y372, colorList!B:B, 0)),
                    "")
            )
        )
    ),
    ""
)</f>
        <v/>
      </c>
      <c r="AB372" s="56" t="str">
        <f>IF(Y372="", "", IFERROR(VLOOKUP(Y372, colorList!A:B,2,FALSE),""))</f>
        <v/>
      </c>
    </row>
    <row r="373" spans="1:28" ht="60" customHeight="1" x14ac:dyDescent="0.3">
      <c r="A373" s="6" t="s">
        <v>1705</v>
      </c>
      <c r="B373" s="6" t="s">
        <v>1705</v>
      </c>
      <c r="C373" s="59" t="str">
        <f t="shared" si="43"/>
        <v>Pool' western uniszex csizma 696</v>
      </c>
      <c r="D373" s="6" t="s">
        <v>2768</v>
      </c>
      <c r="E373" s="60" t="str">
        <f t="shared" si="44"/>
        <v>POOL'S WESTERN UNISEX BOOTS 696-30M-CR</v>
      </c>
      <c r="F373" s="57" t="s">
        <v>1847</v>
      </c>
      <c r="G373" s="61" t="str">
        <f t="shared" si="45"/>
        <v>Pool's</v>
      </c>
      <c r="H373" s="57" t="s">
        <v>1856</v>
      </c>
      <c r="I373" s="62" t="str">
        <f t="shared" si="46"/>
        <v>Western felszerelés</v>
      </c>
      <c r="J373" s="19" t="s">
        <v>3008</v>
      </c>
      <c r="K373" s="51" t="str">
        <f t="shared" si="47"/>
        <v>Western lovasruházat</v>
      </c>
      <c r="L373" s="19" t="s">
        <v>2532</v>
      </c>
      <c r="M373" s="51" t="str">
        <f t="shared" si="42"/>
        <v>Western lovaglócsizma, chaps</v>
      </c>
      <c r="N373" s="86" t="s">
        <v>2625</v>
      </c>
      <c r="O373" s="53" t="str">
        <f t="shared" si="48"/>
        <v/>
      </c>
      <c r="P373" s="39"/>
      <c r="Q373" s="40"/>
      <c r="R373" s="66" t="s">
        <v>2447</v>
      </c>
      <c r="S373" s="57">
        <v>226.5</v>
      </c>
      <c r="T373" s="65" t="s">
        <v>1931</v>
      </c>
      <c r="U373" s="63">
        <v>1.5</v>
      </c>
      <c r="V373" s="41">
        <v>0</v>
      </c>
      <c r="W373" s="44">
        <f>IFERROR(
    IF(ISNUMBER(MATCH(TRIM(CLEAN(SUBSTITUTE(SUBSTITUTE(X373, CHAR(13), ""), CHAR(10), " "))), sizeList!A:A, 0)),
        INDEX(sizeList!B:B, MATCH(TRIM(CLEAN(SUBSTITUTE(SUBSTITUTE(X373, CHAR(13), ""), CHAR(10), " "))), sizeList!A:A, 0)),
        IF(ISNUMBER(MATCH(X373, sizeList!A:A, 0)),
            INDEX(sizeList!B:B, MATCH(X373, sizeList!A:A, 0)),
            IF(ISNUMBER(MATCH(TRIM(CLEAN(SUBSTITUTE(SUBSTITUTE(X373, CHAR(13), ""), CHAR(10), " "))), sizeList!B:B, 0)),
                INDEX(sizeList!B:B, MATCH(TRIM(CLEAN(SUBSTITUTE(SUBSTITUTE(X373, CHAR(13), ""), CHAR(10), " "))), sizeList!B:B, 0)),
                IF(ISNUMBER(MATCH(X373, sizeList!B:B, 0)),
                    INDEX(sizeList!B:B, MATCH(X373, sizeList!B:B, 0)),
                    "")
            )
        )
    ),
    ""
)</f>
        <v>44</v>
      </c>
      <c r="X373" s="6">
        <v>44</v>
      </c>
      <c r="Z373" s="44" t="str">
        <f t="shared" si="49"/>
        <v/>
      </c>
      <c r="AA373" s="44" t="str">
        <f>IFERROR(
    IF(ISNUMBER(MATCH(TRIM(CLEAN(SUBSTITUTE(SUBSTITUTE(Y373, CHAR(13), ""), CHAR(10), " "))), colorList!A:A, 0)),
        INDEX(colorList!B:B, MATCH(TRIM(CLEAN(SUBSTITUTE(SUBSTITUTE(Y373, CHAR(13), ""), CHAR(10), " "))), colorList!A:A, 0)),
        IF(ISNUMBER(MATCH(Y373, colorList!A:A, 0)),
            INDEX(colorList!B:B, MATCH(Y373, colorList!A:A, 0)),
            IF(ISNUMBER(MATCH(TRIM(CLEAN(SUBSTITUTE(SUBSTITUTE(Y373, CHAR(13), ""), CHAR(10), " "))), colorList!B:B, 0)),
                INDEX(colorList!B:B, MATCH(TRIM(CLEAN(SUBSTITUTE(SUBSTITUTE(Y373, CHAR(13), ""), CHAR(10), " "))), colorList!B:B, 0)),
                IF(ISNUMBER(MATCH(Y373, colorList!B:B, 0)),
                    INDEX(colorList!B:B, MATCH(Y373, colorList!B:B, 0)),
                    "")
            )
        )
    ),
    ""
)</f>
        <v/>
      </c>
      <c r="AB373" s="56" t="str">
        <f>IF(Y373="", "", IFERROR(VLOOKUP(Y373, colorList!A:B,2,FALSE),""))</f>
        <v/>
      </c>
    </row>
    <row r="374" spans="1:28" ht="60" customHeight="1" x14ac:dyDescent="0.3">
      <c r="A374" s="6" t="s">
        <v>1705</v>
      </c>
      <c r="B374" s="6" t="s">
        <v>1705</v>
      </c>
      <c r="C374" s="59" t="str">
        <f t="shared" si="43"/>
        <v>Pool' western uniszex csizma 696</v>
      </c>
      <c r="D374" s="6" t="s">
        <v>2768</v>
      </c>
      <c r="E374" s="60" t="str">
        <f t="shared" si="44"/>
        <v>POOL'S WESTERN UNISEX BOOTS 696-30M-CR</v>
      </c>
      <c r="F374" s="57" t="s">
        <v>1847</v>
      </c>
      <c r="G374" s="61" t="str">
        <f t="shared" si="45"/>
        <v>Pool's</v>
      </c>
      <c r="H374" s="57" t="s">
        <v>1856</v>
      </c>
      <c r="I374" s="62" t="str">
        <f t="shared" si="46"/>
        <v>Western felszerelés</v>
      </c>
      <c r="J374" s="19" t="s">
        <v>3008</v>
      </c>
      <c r="K374" s="51" t="str">
        <f t="shared" si="47"/>
        <v>Western lovasruházat</v>
      </c>
      <c r="L374" s="19" t="s">
        <v>2532</v>
      </c>
      <c r="M374" s="51" t="str">
        <f t="shared" si="42"/>
        <v>Western lovaglócsizma, chaps</v>
      </c>
      <c r="N374" s="86" t="s">
        <v>2625</v>
      </c>
      <c r="O374" s="53" t="str">
        <f t="shared" si="48"/>
        <v/>
      </c>
      <c r="P374" s="39"/>
      <c r="Q374" s="40"/>
      <c r="R374" s="66" t="s">
        <v>2448</v>
      </c>
      <c r="S374" s="57">
        <v>226.5</v>
      </c>
      <c r="T374" s="65" t="s">
        <v>1931</v>
      </c>
      <c r="U374" s="63">
        <v>1.5</v>
      </c>
      <c r="V374" s="41">
        <v>0</v>
      </c>
      <c r="W374" s="44">
        <f>IFERROR(
    IF(ISNUMBER(MATCH(TRIM(CLEAN(SUBSTITUTE(SUBSTITUTE(X374, CHAR(13), ""), CHAR(10), " "))), sizeList!A:A, 0)),
        INDEX(sizeList!B:B, MATCH(TRIM(CLEAN(SUBSTITUTE(SUBSTITUTE(X374, CHAR(13), ""), CHAR(10), " "))), sizeList!A:A, 0)),
        IF(ISNUMBER(MATCH(X374, sizeList!A:A, 0)),
            INDEX(sizeList!B:B, MATCH(X374, sizeList!A:A, 0)),
            IF(ISNUMBER(MATCH(TRIM(CLEAN(SUBSTITUTE(SUBSTITUTE(X374, CHAR(13), ""), CHAR(10), " "))), sizeList!B:B, 0)),
                INDEX(sizeList!B:B, MATCH(TRIM(CLEAN(SUBSTITUTE(SUBSTITUTE(X374, CHAR(13), ""), CHAR(10), " "))), sizeList!B:B, 0)),
                IF(ISNUMBER(MATCH(X374, sizeList!B:B, 0)),
                    INDEX(sizeList!B:B, MATCH(X374, sizeList!B:B, 0)),
                    "")
            )
        )
    ),
    ""
)</f>
        <v>45</v>
      </c>
      <c r="X374" s="6">
        <v>45</v>
      </c>
      <c r="Z374" s="44" t="str">
        <f t="shared" si="49"/>
        <v/>
      </c>
      <c r="AA374" s="44" t="str">
        <f>IFERROR(
    IF(ISNUMBER(MATCH(TRIM(CLEAN(SUBSTITUTE(SUBSTITUTE(Y374, CHAR(13), ""), CHAR(10), " "))), colorList!A:A, 0)),
        INDEX(colorList!B:B, MATCH(TRIM(CLEAN(SUBSTITUTE(SUBSTITUTE(Y374, CHAR(13), ""), CHAR(10), " "))), colorList!A:A, 0)),
        IF(ISNUMBER(MATCH(Y374, colorList!A:A, 0)),
            INDEX(colorList!B:B, MATCH(Y374, colorList!A:A, 0)),
            IF(ISNUMBER(MATCH(TRIM(CLEAN(SUBSTITUTE(SUBSTITUTE(Y374, CHAR(13), ""), CHAR(10), " "))), colorList!B:B, 0)),
                INDEX(colorList!B:B, MATCH(TRIM(CLEAN(SUBSTITUTE(SUBSTITUTE(Y374, CHAR(13), ""), CHAR(10), " "))), colorList!B:B, 0)),
                IF(ISNUMBER(MATCH(Y374, colorList!B:B, 0)),
                    INDEX(colorList!B:B, MATCH(Y374, colorList!B:B, 0)),
                    "")
            )
        )
    ),
    ""
)</f>
        <v/>
      </c>
      <c r="AB374" s="56" t="str">
        <f>IF(Y374="", "", IFERROR(VLOOKUP(Y374, colorList!A:B,2,FALSE),""))</f>
        <v/>
      </c>
    </row>
    <row r="375" spans="1:28" ht="60" customHeight="1" x14ac:dyDescent="0.3">
      <c r="A375" s="6" t="s">
        <v>1705</v>
      </c>
      <c r="B375" s="6" t="s">
        <v>1705</v>
      </c>
      <c r="C375" s="59" t="str">
        <f t="shared" si="43"/>
        <v>Pool' western uniszex csizma 696</v>
      </c>
      <c r="D375" s="6" t="s">
        <v>2768</v>
      </c>
      <c r="E375" s="60" t="str">
        <f t="shared" si="44"/>
        <v>POOL'S WESTERN UNISEX BOOTS 696-30M-CR</v>
      </c>
      <c r="F375" s="57" t="s">
        <v>1847</v>
      </c>
      <c r="G375" s="61" t="str">
        <f t="shared" si="45"/>
        <v>Pool's</v>
      </c>
      <c r="H375" s="57" t="s">
        <v>1856</v>
      </c>
      <c r="I375" s="62" t="str">
        <f t="shared" si="46"/>
        <v>Western felszerelés</v>
      </c>
      <c r="J375" s="19" t="s">
        <v>3008</v>
      </c>
      <c r="K375" s="51" t="str">
        <f t="shared" si="47"/>
        <v>Western lovasruházat</v>
      </c>
      <c r="L375" s="19" t="s">
        <v>2532</v>
      </c>
      <c r="M375" s="51" t="str">
        <f t="shared" si="42"/>
        <v>Western lovaglócsizma, chaps</v>
      </c>
      <c r="N375" s="86" t="s">
        <v>2625</v>
      </c>
      <c r="O375" s="53" t="str">
        <f t="shared" si="48"/>
        <v/>
      </c>
      <c r="P375" s="39"/>
      <c r="Q375" s="40"/>
      <c r="R375" s="66" t="s">
        <v>2449</v>
      </c>
      <c r="S375" s="57">
        <v>226.5</v>
      </c>
      <c r="T375" s="65" t="s">
        <v>1931</v>
      </c>
      <c r="U375" s="63">
        <v>1.5</v>
      </c>
      <c r="V375" s="41">
        <v>0</v>
      </c>
      <c r="W375" s="44">
        <f>IFERROR(
    IF(ISNUMBER(MATCH(TRIM(CLEAN(SUBSTITUTE(SUBSTITUTE(X375, CHAR(13), ""), CHAR(10), " "))), sizeList!A:A, 0)),
        INDEX(sizeList!B:B, MATCH(TRIM(CLEAN(SUBSTITUTE(SUBSTITUTE(X375, CHAR(13), ""), CHAR(10), " "))), sizeList!A:A, 0)),
        IF(ISNUMBER(MATCH(X375, sizeList!A:A, 0)),
            INDEX(sizeList!B:B, MATCH(X375, sizeList!A:A, 0)),
            IF(ISNUMBER(MATCH(TRIM(CLEAN(SUBSTITUTE(SUBSTITUTE(X375, CHAR(13), ""), CHAR(10), " "))), sizeList!B:B, 0)),
                INDEX(sizeList!B:B, MATCH(TRIM(CLEAN(SUBSTITUTE(SUBSTITUTE(X375, CHAR(13), ""), CHAR(10), " "))), sizeList!B:B, 0)),
                IF(ISNUMBER(MATCH(X375, sizeList!B:B, 0)),
                    INDEX(sizeList!B:B, MATCH(X375, sizeList!B:B, 0)),
                    "")
            )
        )
    ),
    ""
)</f>
        <v>46</v>
      </c>
      <c r="X375" s="6">
        <v>46</v>
      </c>
      <c r="Z375" s="44" t="str">
        <f t="shared" si="49"/>
        <v/>
      </c>
      <c r="AA375" s="44" t="str">
        <f>IFERROR(
    IF(ISNUMBER(MATCH(TRIM(CLEAN(SUBSTITUTE(SUBSTITUTE(Y375, CHAR(13), ""), CHAR(10), " "))), colorList!A:A, 0)),
        INDEX(colorList!B:B, MATCH(TRIM(CLEAN(SUBSTITUTE(SUBSTITUTE(Y375, CHAR(13), ""), CHAR(10), " "))), colorList!A:A, 0)),
        IF(ISNUMBER(MATCH(Y375, colorList!A:A, 0)),
            INDEX(colorList!B:B, MATCH(Y375, colorList!A:A, 0)),
            IF(ISNUMBER(MATCH(TRIM(CLEAN(SUBSTITUTE(SUBSTITUTE(Y375, CHAR(13), ""), CHAR(10), " "))), colorList!B:B, 0)),
                INDEX(colorList!B:B, MATCH(TRIM(CLEAN(SUBSTITUTE(SUBSTITUTE(Y375, CHAR(13), ""), CHAR(10), " "))), colorList!B:B, 0)),
                IF(ISNUMBER(MATCH(Y375, colorList!B:B, 0)),
                    INDEX(colorList!B:B, MATCH(Y375, colorList!B:B, 0)),
                    "")
            )
        )
    ),
    ""
)</f>
        <v/>
      </c>
      <c r="AB375" s="56" t="str">
        <f>IF(Y375="", "", IFERROR(VLOOKUP(Y375, colorList!A:B,2,FALSE),""))</f>
        <v/>
      </c>
    </row>
    <row r="376" spans="1:28" ht="60" customHeight="1" x14ac:dyDescent="0.3">
      <c r="A376" s="6" t="s">
        <v>1705</v>
      </c>
      <c r="B376" s="6" t="s">
        <v>1705</v>
      </c>
      <c r="C376" s="59" t="str">
        <f t="shared" si="43"/>
        <v>Pool' western uniszex csizma 696</v>
      </c>
      <c r="D376" s="6" t="s">
        <v>2768</v>
      </c>
      <c r="E376" s="60" t="str">
        <f t="shared" si="44"/>
        <v>POOL'S WESTERN UNISEX BOOTS 696-30M-CR</v>
      </c>
      <c r="F376" s="57" t="s">
        <v>1847</v>
      </c>
      <c r="G376" s="61" t="str">
        <f t="shared" si="45"/>
        <v>Pool's</v>
      </c>
      <c r="H376" s="57" t="s">
        <v>1856</v>
      </c>
      <c r="I376" s="62" t="str">
        <f t="shared" si="46"/>
        <v>Western felszerelés</v>
      </c>
      <c r="J376" s="19" t="s">
        <v>3008</v>
      </c>
      <c r="K376" s="51" t="str">
        <f t="shared" si="47"/>
        <v>Western lovasruházat</v>
      </c>
      <c r="L376" s="19" t="s">
        <v>2532</v>
      </c>
      <c r="M376" s="51" t="str">
        <f t="shared" si="42"/>
        <v>Western lovaglócsizma, chaps</v>
      </c>
      <c r="N376" s="86" t="s">
        <v>2625</v>
      </c>
      <c r="O376" s="53" t="str">
        <f t="shared" si="48"/>
        <v/>
      </c>
      <c r="P376" s="39"/>
      <c r="Q376" s="40"/>
      <c r="R376" s="66" t="s">
        <v>2450</v>
      </c>
      <c r="S376" s="57">
        <v>226.5</v>
      </c>
      <c r="T376" s="65" t="s">
        <v>1931</v>
      </c>
      <c r="U376" s="63">
        <v>1.5</v>
      </c>
      <c r="V376" s="41">
        <v>0</v>
      </c>
      <c r="W376" s="44">
        <f>IFERROR(
    IF(ISNUMBER(MATCH(TRIM(CLEAN(SUBSTITUTE(SUBSTITUTE(X376, CHAR(13), ""), CHAR(10), " "))), sizeList!A:A, 0)),
        INDEX(sizeList!B:B, MATCH(TRIM(CLEAN(SUBSTITUTE(SUBSTITUTE(X376, CHAR(13), ""), CHAR(10), " "))), sizeList!A:A, 0)),
        IF(ISNUMBER(MATCH(X376, sizeList!A:A, 0)),
            INDEX(sizeList!B:B, MATCH(X376, sizeList!A:A, 0)),
            IF(ISNUMBER(MATCH(TRIM(CLEAN(SUBSTITUTE(SUBSTITUTE(X376, CHAR(13), ""), CHAR(10), " "))), sizeList!B:B, 0)),
                INDEX(sizeList!B:B, MATCH(TRIM(CLEAN(SUBSTITUTE(SUBSTITUTE(X376, CHAR(13), ""), CHAR(10), " "))), sizeList!B:B, 0)),
                IF(ISNUMBER(MATCH(X376, sizeList!B:B, 0)),
                    INDEX(sizeList!B:B, MATCH(X376, sizeList!B:B, 0)),
                    "")
            )
        )
    ),
    ""
)</f>
        <v>47</v>
      </c>
      <c r="X376" s="6">
        <v>47</v>
      </c>
      <c r="Z376" s="44" t="str">
        <f t="shared" si="49"/>
        <v/>
      </c>
      <c r="AA376" s="44" t="str">
        <f>IFERROR(
    IF(ISNUMBER(MATCH(TRIM(CLEAN(SUBSTITUTE(SUBSTITUTE(Y376, CHAR(13), ""), CHAR(10), " "))), colorList!A:A, 0)),
        INDEX(colorList!B:B, MATCH(TRIM(CLEAN(SUBSTITUTE(SUBSTITUTE(Y376, CHAR(13), ""), CHAR(10), " "))), colorList!A:A, 0)),
        IF(ISNUMBER(MATCH(Y376, colorList!A:A, 0)),
            INDEX(colorList!B:B, MATCH(Y376, colorList!A:A, 0)),
            IF(ISNUMBER(MATCH(TRIM(CLEAN(SUBSTITUTE(SUBSTITUTE(Y376, CHAR(13), ""), CHAR(10), " "))), colorList!B:B, 0)),
                INDEX(colorList!B:B, MATCH(TRIM(CLEAN(SUBSTITUTE(SUBSTITUTE(Y376, CHAR(13), ""), CHAR(10), " "))), colorList!B:B, 0)),
                IF(ISNUMBER(MATCH(Y376, colorList!B:B, 0)),
                    INDEX(colorList!B:B, MATCH(Y376, colorList!B:B, 0)),
                    "")
            )
        )
    ),
    ""
)</f>
        <v/>
      </c>
      <c r="AB376" s="56" t="str">
        <f>IF(Y376="", "", IFERROR(VLOOKUP(Y376, colorList!A:B,2,FALSE),""))</f>
        <v/>
      </c>
    </row>
    <row r="377" spans="1:28" ht="60" customHeight="1" x14ac:dyDescent="0.3">
      <c r="A377" s="19" t="s">
        <v>1611</v>
      </c>
      <c r="B377" s="81" t="s">
        <v>2796</v>
      </c>
      <c r="C377" s="59" t="str">
        <f t="shared" si="43"/>
        <v>Pool's Multigo unisex kapucnis pulóver</v>
      </c>
      <c r="D377" s="6" t="s">
        <v>1901</v>
      </c>
      <c r="E377" s="60" t="str">
        <f t="shared" si="44"/>
        <v>MULTILOGO UNISEX HOODIE</v>
      </c>
      <c r="F377" s="19" t="s">
        <v>1753</v>
      </c>
      <c r="G377" s="61" t="str">
        <f t="shared" si="45"/>
        <v>Pool's</v>
      </c>
      <c r="H377" s="19" t="s">
        <v>1856</v>
      </c>
      <c r="I377" s="62" t="str">
        <f t="shared" si="46"/>
        <v>Western felszerelés</v>
      </c>
      <c r="J377" s="19" t="s">
        <v>3008</v>
      </c>
      <c r="K377" s="51" t="str">
        <f t="shared" si="47"/>
        <v>Western lovasruházat</v>
      </c>
      <c r="L377" s="19" t="s">
        <v>2532</v>
      </c>
      <c r="M377" s="51" t="str">
        <f t="shared" si="42"/>
        <v>Western felsőruházat</v>
      </c>
      <c r="N377" s="86" t="s">
        <v>2621</v>
      </c>
      <c r="O377" s="53" t="str">
        <f t="shared" si="48"/>
        <v/>
      </c>
      <c r="P377" s="39"/>
      <c r="Q377" s="40"/>
      <c r="R377" s="19" t="s">
        <v>2197</v>
      </c>
      <c r="S377" s="6">
        <v>135.5</v>
      </c>
      <c r="T377" s="65" t="s">
        <v>1931</v>
      </c>
      <c r="U377" s="63">
        <v>0.4</v>
      </c>
      <c r="V377" s="41">
        <v>0</v>
      </c>
      <c r="W377" s="44" t="str">
        <f>IFERROR(
    IF(ISNUMBER(MATCH(TRIM(CLEAN(SUBSTITUTE(SUBSTITUTE(X377, CHAR(13), ""), CHAR(10), " "))), sizeList!A:A, 0)),
        INDEX(sizeList!B:B, MATCH(TRIM(CLEAN(SUBSTITUTE(SUBSTITUTE(X377, CHAR(13), ""), CHAR(10), " "))), sizeList!A:A, 0)),
        IF(ISNUMBER(MATCH(X377, sizeList!A:A, 0)),
            INDEX(sizeList!B:B, MATCH(X377, sizeList!A:A, 0)),
            IF(ISNUMBER(MATCH(TRIM(CLEAN(SUBSTITUTE(SUBSTITUTE(X377, CHAR(13), ""), CHAR(10), " "))), sizeList!B:B, 0)),
                INDEX(sizeList!B:B, MATCH(TRIM(CLEAN(SUBSTITUTE(SUBSTITUTE(X377, CHAR(13), ""), CHAR(10), " "))), sizeList!B:B, 0)),
                IF(ISNUMBER(MATCH(X377, sizeList!B:B, 0)),
                    INDEX(sizeList!B:B, MATCH(X377, sizeList!B:B, 0)),
                    "")
            )
        )
    ),
    ""
)</f>
        <v>XXS</v>
      </c>
      <c r="X377" s="19" t="s">
        <v>85</v>
      </c>
      <c r="Y377" s="19" t="s">
        <v>39</v>
      </c>
      <c r="Z377" s="44" t="str">
        <f t="shared" si="49"/>
        <v>NAVY</v>
      </c>
      <c r="AA377" s="44" t="str">
        <f>IFERROR(
    IF(ISNUMBER(MATCH(TRIM(CLEAN(SUBSTITUTE(SUBSTITUTE(Y377, CHAR(13), ""), CHAR(10), " "))), colorList!A:A, 0)),
        INDEX(colorList!B:B, MATCH(TRIM(CLEAN(SUBSTITUTE(SUBSTITUTE(Y377, CHAR(13), ""), CHAR(10), " "))), colorList!A:A, 0)),
        IF(ISNUMBER(MATCH(Y377, colorList!A:A, 0)),
            INDEX(colorList!B:B, MATCH(Y377, colorList!A:A, 0)),
            IF(ISNUMBER(MATCH(TRIM(CLEAN(SUBSTITUTE(SUBSTITUTE(Y377, CHAR(13), ""), CHAR(10), " "))), colorList!B:B, 0)),
                INDEX(colorList!B:B, MATCH(TRIM(CLEAN(SUBSTITUTE(SUBSTITUTE(Y377, CHAR(13), ""), CHAR(10), " "))), colorList!B:B, 0)),
                IF(ISNUMBER(MATCH(Y377, colorList!B:B, 0)),
                    INDEX(colorList!B:B, MATCH(Y377, colorList!B:B, 0)),
                    "")
            )
        )
    ),
    ""
)</f>
        <v>tengerészkék</v>
      </c>
      <c r="AB377" s="56" t="str">
        <f>IF(Y377="", "", IFERROR(VLOOKUP(Y377, colorList!A:B,2,FALSE),""))</f>
        <v>tengerészkék</v>
      </c>
    </row>
    <row r="378" spans="1:28" ht="60" customHeight="1" x14ac:dyDescent="0.3">
      <c r="A378" s="19" t="s">
        <v>1611</v>
      </c>
      <c r="B378" s="81" t="s">
        <v>2796</v>
      </c>
      <c r="C378" s="59" t="str">
        <f t="shared" si="43"/>
        <v>Pool's Multigo unisex kapucnis pulóver</v>
      </c>
      <c r="D378" s="6" t="s">
        <v>1901</v>
      </c>
      <c r="E378" s="60" t="str">
        <f t="shared" si="44"/>
        <v>MULTILOGO UNISEX HOODIE</v>
      </c>
      <c r="F378" s="19" t="s">
        <v>1753</v>
      </c>
      <c r="G378" s="61" t="str">
        <f t="shared" si="45"/>
        <v>Pool's</v>
      </c>
      <c r="H378" s="19" t="s">
        <v>1856</v>
      </c>
      <c r="I378" s="62" t="str">
        <f t="shared" si="46"/>
        <v>Western felszerelés</v>
      </c>
      <c r="J378" s="19" t="s">
        <v>3008</v>
      </c>
      <c r="K378" s="51" t="str">
        <f t="shared" si="47"/>
        <v>Western lovasruházat</v>
      </c>
      <c r="L378" s="19" t="s">
        <v>2532</v>
      </c>
      <c r="M378" s="51" t="str">
        <f t="shared" si="42"/>
        <v>Western felsőruházat</v>
      </c>
      <c r="N378" s="86" t="s">
        <v>2621</v>
      </c>
      <c r="O378" s="53" t="str">
        <f t="shared" si="48"/>
        <v/>
      </c>
      <c r="P378" s="39"/>
      <c r="Q378" s="40"/>
      <c r="R378" s="19" t="s">
        <v>2198</v>
      </c>
      <c r="S378" s="6">
        <v>135.5</v>
      </c>
      <c r="T378" s="65" t="s">
        <v>1931</v>
      </c>
      <c r="U378" s="63">
        <v>0.4</v>
      </c>
      <c r="V378" s="41">
        <v>0</v>
      </c>
      <c r="W378" s="44" t="str">
        <f>IFERROR(
    IF(ISNUMBER(MATCH(TRIM(CLEAN(SUBSTITUTE(SUBSTITUTE(X378, CHAR(13), ""), CHAR(10), " "))), sizeList!A:A, 0)),
        INDEX(sizeList!B:B, MATCH(TRIM(CLEAN(SUBSTITUTE(SUBSTITUTE(X378, CHAR(13), ""), CHAR(10), " "))), sizeList!A:A, 0)),
        IF(ISNUMBER(MATCH(X378, sizeList!A:A, 0)),
            INDEX(sizeList!B:B, MATCH(X378, sizeList!A:A, 0)),
            IF(ISNUMBER(MATCH(TRIM(CLEAN(SUBSTITUTE(SUBSTITUTE(X378, CHAR(13), ""), CHAR(10), " "))), sizeList!B:B, 0)),
                INDEX(sizeList!B:B, MATCH(TRIM(CLEAN(SUBSTITUTE(SUBSTITUTE(X378, CHAR(13), ""), CHAR(10), " "))), sizeList!B:B, 0)),
                IF(ISNUMBER(MATCH(X378, sizeList!B:B, 0)),
                    INDEX(sizeList!B:B, MATCH(X378, sizeList!B:B, 0)),
                    "")
            )
        )
    ),
    ""
)</f>
        <v>XS</v>
      </c>
      <c r="X378" s="19" t="s">
        <v>87</v>
      </c>
      <c r="Y378" s="19" t="s">
        <v>39</v>
      </c>
      <c r="Z378" s="44" t="str">
        <f t="shared" si="49"/>
        <v>NAVY</v>
      </c>
      <c r="AA378" s="44" t="str">
        <f>IFERROR(
    IF(ISNUMBER(MATCH(TRIM(CLEAN(SUBSTITUTE(SUBSTITUTE(Y378, CHAR(13), ""), CHAR(10), " "))), colorList!A:A, 0)),
        INDEX(colorList!B:B, MATCH(TRIM(CLEAN(SUBSTITUTE(SUBSTITUTE(Y378, CHAR(13), ""), CHAR(10), " "))), colorList!A:A, 0)),
        IF(ISNUMBER(MATCH(Y378, colorList!A:A, 0)),
            INDEX(colorList!B:B, MATCH(Y378, colorList!A:A, 0)),
            IF(ISNUMBER(MATCH(TRIM(CLEAN(SUBSTITUTE(SUBSTITUTE(Y378, CHAR(13), ""), CHAR(10), " "))), colorList!B:B, 0)),
                INDEX(colorList!B:B, MATCH(TRIM(CLEAN(SUBSTITUTE(SUBSTITUTE(Y378, CHAR(13), ""), CHAR(10), " "))), colorList!B:B, 0)),
                IF(ISNUMBER(MATCH(Y378, colorList!B:B, 0)),
                    INDEX(colorList!B:B, MATCH(Y378, colorList!B:B, 0)),
                    "")
            )
        )
    ),
    ""
)</f>
        <v>tengerészkék</v>
      </c>
      <c r="AB378" s="56" t="str">
        <f>IF(Y378="", "", IFERROR(VLOOKUP(Y378, colorList!A:B,2,FALSE),""))</f>
        <v>tengerészkék</v>
      </c>
    </row>
    <row r="379" spans="1:28" ht="60" customHeight="1" x14ac:dyDescent="0.3">
      <c r="A379" s="19" t="s">
        <v>1611</v>
      </c>
      <c r="B379" s="81" t="s">
        <v>2796</v>
      </c>
      <c r="C379" s="59" t="str">
        <f t="shared" si="43"/>
        <v>Pool's Multigo unisex kapucnis pulóver</v>
      </c>
      <c r="D379" s="6" t="s">
        <v>1901</v>
      </c>
      <c r="E379" s="60" t="str">
        <f t="shared" si="44"/>
        <v>MULTILOGO UNISEX HOODIE</v>
      </c>
      <c r="F379" s="19" t="s">
        <v>1753</v>
      </c>
      <c r="G379" s="61" t="str">
        <f t="shared" si="45"/>
        <v>Pool's</v>
      </c>
      <c r="H379" s="19" t="s">
        <v>1856</v>
      </c>
      <c r="I379" s="62" t="str">
        <f t="shared" si="46"/>
        <v>Western felszerelés</v>
      </c>
      <c r="J379" s="19" t="s">
        <v>3008</v>
      </c>
      <c r="K379" s="51" t="str">
        <f t="shared" si="47"/>
        <v>Western lovasruházat</v>
      </c>
      <c r="L379" s="19" t="s">
        <v>2532</v>
      </c>
      <c r="M379" s="51" t="str">
        <f t="shared" si="42"/>
        <v>Western felsőruházat</v>
      </c>
      <c r="N379" s="86" t="s">
        <v>2621</v>
      </c>
      <c r="O379" s="53" t="str">
        <f t="shared" si="48"/>
        <v/>
      </c>
      <c r="P379" s="39"/>
      <c r="Q379" s="40"/>
      <c r="R379" s="19" t="s">
        <v>2199</v>
      </c>
      <c r="S379" s="6">
        <v>135.5</v>
      </c>
      <c r="T379" s="65" t="s">
        <v>1931</v>
      </c>
      <c r="U379" s="63">
        <v>0.4</v>
      </c>
      <c r="V379" s="41">
        <v>0</v>
      </c>
      <c r="W379" s="44" t="str">
        <f>IFERROR(
    IF(ISNUMBER(MATCH(TRIM(CLEAN(SUBSTITUTE(SUBSTITUTE(X379, CHAR(13), ""), CHAR(10), " "))), sizeList!A:A, 0)),
        INDEX(sizeList!B:B, MATCH(TRIM(CLEAN(SUBSTITUTE(SUBSTITUTE(X379, CHAR(13), ""), CHAR(10), " "))), sizeList!A:A, 0)),
        IF(ISNUMBER(MATCH(X379, sizeList!A:A, 0)),
            INDEX(sizeList!B:B, MATCH(X379, sizeList!A:A, 0)),
            IF(ISNUMBER(MATCH(TRIM(CLEAN(SUBSTITUTE(SUBSTITUTE(X379, CHAR(13), ""), CHAR(10), " "))), sizeList!B:B, 0)),
                INDEX(sizeList!B:B, MATCH(TRIM(CLEAN(SUBSTITUTE(SUBSTITUTE(X379, CHAR(13), ""), CHAR(10), " "))), sizeList!B:B, 0)),
                IF(ISNUMBER(MATCH(X379, sizeList!B:B, 0)),
                    INDEX(sizeList!B:B, MATCH(X379, sizeList!B:B, 0)),
                    "")
            )
        )
    ),
    ""
)</f>
        <v>S</v>
      </c>
      <c r="X379" s="19" t="s">
        <v>88</v>
      </c>
      <c r="Y379" s="19" t="s">
        <v>39</v>
      </c>
      <c r="Z379" s="44" t="str">
        <f t="shared" si="49"/>
        <v>NAVY</v>
      </c>
      <c r="AA379" s="44" t="str">
        <f>IFERROR(
    IF(ISNUMBER(MATCH(TRIM(CLEAN(SUBSTITUTE(SUBSTITUTE(Y379, CHAR(13), ""), CHAR(10), " "))), colorList!A:A, 0)),
        INDEX(colorList!B:B, MATCH(TRIM(CLEAN(SUBSTITUTE(SUBSTITUTE(Y379, CHAR(13), ""), CHAR(10), " "))), colorList!A:A, 0)),
        IF(ISNUMBER(MATCH(Y379, colorList!A:A, 0)),
            INDEX(colorList!B:B, MATCH(Y379, colorList!A:A, 0)),
            IF(ISNUMBER(MATCH(TRIM(CLEAN(SUBSTITUTE(SUBSTITUTE(Y379, CHAR(13), ""), CHAR(10), " "))), colorList!B:B, 0)),
                INDEX(colorList!B:B, MATCH(TRIM(CLEAN(SUBSTITUTE(SUBSTITUTE(Y379, CHAR(13), ""), CHAR(10), " "))), colorList!B:B, 0)),
                IF(ISNUMBER(MATCH(Y379, colorList!B:B, 0)),
                    INDEX(colorList!B:B, MATCH(Y379, colorList!B:B, 0)),
                    "")
            )
        )
    ),
    ""
)</f>
        <v>tengerészkék</v>
      </c>
      <c r="AB379" s="56" t="str">
        <f>IF(Y379="", "", IFERROR(VLOOKUP(Y379, colorList!A:B,2,FALSE),""))</f>
        <v>tengerészkék</v>
      </c>
    </row>
    <row r="380" spans="1:28" ht="60" customHeight="1" x14ac:dyDescent="0.3">
      <c r="A380" s="19" t="s">
        <v>1611</v>
      </c>
      <c r="B380" s="81" t="s">
        <v>2796</v>
      </c>
      <c r="C380" s="59" t="str">
        <f t="shared" si="43"/>
        <v>Pool's Multigo unisex kapucnis pulóver</v>
      </c>
      <c r="D380" s="6" t="s">
        <v>1901</v>
      </c>
      <c r="E380" s="60" t="str">
        <f t="shared" si="44"/>
        <v>MULTILOGO UNISEX HOODIE</v>
      </c>
      <c r="F380" s="19" t="s">
        <v>1753</v>
      </c>
      <c r="G380" s="61" t="str">
        <f t="shared" si="45"/>
        <v>Pool's</v>
      </c>
      <c r="H380" s="19" t="s">
        <v>1856</v>
      </c>
      <c r="I380" s="62" t="str">
        <f t="shared" si="46"/>
        <v>Western felszerelés</v>
      </c>
      <c r="J380" s="19" t="s">
        <v>3008</v>
      </c>
      <c r="K380" s="51" t="str">
        <f t="shared" si="47"/>
        <v>Western lovasruházat</v>
      </c>
      <c r="L380" s="19" t="s">
        <v>2532</v>
      </c>
      <c r="M380" s="51" t="str">
        <f t="shared" si="42"/>
        <v>Western felsőruházat</v>
      </c>
      <c r="N380" s="86" t="s">
        <v>2621</v>
      </c>
      <c r="O380" s="53" t="str">
        <f t="shared" si="48"/>
        <v/>
      </c>
      <c r="P380" s="39"/>
      <c r="Q380" s="40"/>
      <c r="R380" s="19" t="s">
        <v>2200</v>
      </c>
      <c r="S380" s="6">
        <v>135.5</v>
      </c>
      <c r="T380" s="65" t="s">
        <v>1931</v>
      </c>
      <c r="U380" s="63">
        <v>0.4</v>
      </c>
      <c r="V380" s="41">
        <v>0</v>
      </c>
      <c r="W380" s="44" t="str">
        <f>IFERROR(
    IF(ISNUMBER(MATCH(TRIM(CLEAN(SUBSTITUTE(SUBSTITUTE(X380, CHAR(13), ""), CHAR(10), " "))), sizeList!A:A, 0)),
        INDEX(sizeList!B:B, MATCH(TRIM(CLEAN(SUBSTITUTE(SUBSTITUTE(X380, CHAR(13), ""), CHAR(10), " "))), sizeList!A:A, 0)),
        IF(ISNUMBER(MATCH(X380, sizeList!A:A, 0)),
            INDEX(sizeList!B:B, MATCH(X380, sizeList!A:A, 0)),
            IF(ISNUMBER(MATCH(TRIM(CLEAN(SUBSTITUTE(SUBSTITUTE(X380, CHAR(13), ""), CHAR(10), " "))), sizeList!B:B, 0)),
                INDEX(sizeList!B:B, MATCH(TRIM(CLEAN(SUBSTITUTE(SUBSTITUTE(X380, CHAR(13), ""), CHAR(10), " "))), sizeList!B:B, 0)),
                IF(ISNUMBER(MATCH(X380, sizeList!B:B, 0)),
                    INDEX(sizeList!B:B, MATCH(X380, sizeList!B:B, 0)),
                    "")
            )
        )
    ),
    ""
)</f>
        <v>M</v>
      </c>
      <c r="X380" s="19" t="s">
        <v>89</v>
      </c>
      <c r="Y380" s="19" t="s">
        <v>39</v>
      </c>
      <c r="Z380" s="44" t="str">
        <f t="shared" si="49"/>
        <v>NAVY</v>
      </c>
      <c r="AA380" s="44" t="str">
        <f>IFERROR(
    IF(ISNUMBER(MATCH(TRIM(CLEAN(SUBSTITUTE(SUBSTITUTE(Y380, CHAR(13), ""), CHAR(10), " "))), colorList!A:A, 0)),
        INDEX(colorList!B:B, MATCH(TRIM(CLEAN(SUBSTITUTE(SUBSTITUTE(Y380, CHAR(13), ""), CHAR(10), " "))), colorList!A:A, 0)),
        IF(ISNUMBER(MATCH(Y380, colorList!A:A, 0)),
            INDEX(colorList!B:B, MATCH(Y380, colorList!A:A, 0)),
            IF(ISNUMBER(MATCH(TRIM(CLEAN(SUBSTITUTE(SUBSTITUTE(Y380, CHAR(13), ""), CHAR(10), " "))), colorList!B:B, 0)),
                INDEX(colorList!B:B, MATCH(TRIM(CLEAN(SUBSTITUTE(SUBSTITUTE(Y380, CHAR(13), ""), CHAR(10), " "))), colorList!B:B, 0)),
                IF(ISNUMBER(MATCH(Y380, colorList!B:B, 0)),
                    INDEX(colorList!B:B, MATCH(Y380, colorList!B:B, 0)),
                    "")
            )
        )
    ),
    ""
)</f>
        <v>tengerészkék</v>
      </c>
      <c r="AB380" s="56" t="str">
        <f>IF(Y380="", "", IFERROR(VLOOKUP(Y380, colorList!A:B,2,FALSE),""))</f>
        <v>tengerészkék</v>
      </c>
    </row>
    <row r="381" spans="1:28" ht="60" customHeight="1" x14ac:dyDescent="0.3">
      <c r="A381" s="19" t="s">
        <v>1611</v>
      </c>
      <c r="B381" s="81" t="s">
        <v>2796</v>
      </c>
      <c r="C381" s="59" t="str">
        <f t="shared" si="43"/>
        <v>Pool's Multigo unisex kapucnis pulóver</v>
      </c>
      <c r="D381" s="6" t="s">
        <v>1901</v>
      </c>
      <c r="E381" s="60" t="str">
        <f t="shared" si="44"/>
        <v>MULTILOGO UNISEX HOODIE</v>
      </c>
      <c r="F381" s="19" t="s">
        <v>1753</v>
      </c>
      <c r="G381" s="61" t="str">
        <f t="shared" si="45"/>
        <v>Pool's</v>
      </c>
      <c r="H381" s="19" t="s">
        <v>1856</v>
      </c>
      <c r="I381" s="62" t="str">
        <f t="shared" si="46"/>
        <v>Western felszerelés</v>
      </c>
      <c r="J381" s="19" t="s">
        <v>3008</v>
      </c>
      <c r="K381" s="51" t="str">
        <f t="shared" si="47"/>
        <v>Western lovasruházat</v>
      </c>
      <c r="L381" s="19" t="s">
        <v>2532</v>
      </c>
      <c r="M381" s="51" t="str">
        <f t="shared" si="42"/>
        <v>Western felsőruházat</v>
      </c>
      <c r="N381" s="86" t="s">
        <v>2621</v>
      </c>
      <c r="O381" s="53" t="str">
        <f t="shared" si="48"/>
        <v/>
      </c>
      <c r="P381" s="39"/>
      <c r="Q381" s="40"/>
      <c r="R381" s="19" t="s">
        <v>2201</v>
      </c>
      <c r="S381" s="6">
        <v>135.5</v>
      </c>
      <c r="T381" s="65" t="s">
        <v>1931</v>
      </c>
      <c r="U381" s="63">
        <v>0.4</v>
      </c>
      <c r="V381" s="41">
        <v>0</v>
      </c>
      <c r="W381" s="44" t="str">
        <f>IFERROR(
    IF(ISNUMBER(MATCH(TRIM(CLEAN(SUBSTITUTE(SUBSTITUTE(X381, CHAR(13), ""), CHAR(10), " "))), sizeList!A:A, 0)),
        INDEX(sizeList!B:B, MATCH(TRIM(CLEAN(SUBSTITUTE(SUBSTITUTE(X381, CHAR(13), ""), CHAR(10), " "))), sizeList!A:A, 0)),
        IF(ISNUMBER(MATCH(X381, sizeList!A:A, 0)),
            INDEX(sizeList!B:B, MATCH(X381, sizeList!A:A, 0)),
            IF(ISNUMBER(MATCH(TRIM(CLEAN(SUBSTITUTE(SUBSTITUTE(X381, CHAR(13), ""), CHAR(10), " "))), sizeList!B:B, 0)),
                INDEX(sizeList!B:B, MATCH(TRIM(CLEAN(SUBSTITUTE(SUBSTITUTE(X381, CHAR(13), ""), CHAR(10), " "))), sizeList!B:B, 0)),
                IF(ISNUMBER(MATCH(X381, sizeList!B:B, 0)),
                    INDEX(sizeList!B:B, MATCH(X381, sizeList!B:B, 0)),
                    "")
            )
        )
    ),
    ""
)</f>
        <v>L</v>
      </c>
      <c r="X381" s="19" t="s">
        <v>90</v>
      </c>
      <c r="Y381" s="19" t="s">
        <v>39</v>
      </c>
      <c r="Z381" s="44" t="str">
        <f t="shared" si="49"/>
        <v>NAVY</v>
      </c>
      <c r="AA381" s="44" t="str">
        <f>IFERROR(
    IF(ISNUMBER(MATCH(TRIM(CLEAN(SUBSTITUTE(SUBSTITUTE(Y381, CHAR(13), ""), CHAR(10), " "))), colorList!A:A, 0)),
        INDEX(colorList!B:B, MATCH(TRIM(CLEAN(SUBSTITUTE(SUBSTITUTE(Y381, CHAR(13), ""), CHAR(10), " "))), colorList!A:A, 0)),
        IF(ISNUMBER(MATCH(Y381, colorList!A:A, 0)),
            INDEX(colorList!B:B, MATCH(Y381, colorList!A:A, 0)),
            IF(ISNUMBER(MATCH(TRIM(CLEAN(SUBSTITUTE(SUBSTITUTE(Y381, CHAR(13), ""), CHAR(10), " "))), colorList!B:B, 0)),
                INDEX(colorList!B:B, MATCH(TRIM(CLEAN(SUBSTITUTE(SUBSTITUTE(Y381, CHAR(13), ""), CHAR(10), " "))), colorList!B:B, 0)),
                IF(ISNUMBER(MATCH(Y381, colorList!B:B, 0)),
                    INDEX(colorList!B:B, MATCH(Y381, colorList!B:B, 0)),
                    "")
            )
        )
    ),
    ""
)</f>
        <v>tengerészkék</v>
      </c>
      <c r="AB381" s="56" t="str">
        <f>IF(Y381="", "", IFERROR(VLOOKUP(Y381, colorList!A:B,2,FALSE),""))</f>
        <v>tengerészkék</v>
      </c>
    </row>
    <row r="382" spans="1:28" ht="60" customHeight="1" x14ac:dyDescent="0.3">
      <c r="A382" s="19" t="s">
        <v>1611</v>
      </c>
      <c r="B382" s="81" t="s">
        <v>2796</v>
      </c>
      <c r="C382" s="59" t="str">
        <f t="shared" si="43"/>
        <v>Pool's Multigo unisex kapucnis pulóver</v>
      </c>
      <c r="D382" s="6" t="s">
        <v>1901</v>
      </c>
      <c r="E382" s="60" t="str">
        <f t="shared" si="44"/>
        <v>MULTILOGO UNISEX HOODIE</v>
      </c>
      <c r="F382" s="19" t="s">
        <v>1753</v>
      </c>
      <c r="G382" s="61" t="str">
        <f t="shared" si="45"/>
        <v>Pool's</v>
      </c>
      <c r="H382" s="19" t="s">
        <v>1856</v>
      </c>
      <c r="I382" s="62" t="str">
        <f t="shared" si="46"/>
        <v>Western felszerelés</v>
      </c>
      <c r="J382" s="19" t="s">
        <v>3008</v>
      </c>
      <c r="K382" s="51" t="str">
        <f t="shared" si="47"/>
        <v>Western lovasruházat</v>
      </c>
      <c r="L382" s="19" t="s">
        <v>2532</v>
      </c>
      <c r="M382" s="51" t="str">
        <f t="shared" ref="M382:M445" si="50">TRIM(CLEAN(SUBSTITUTE(SUBSTITUTE(N382, CHAR(13), ""), CHAR(10), " ")))</f>
        <v>Western felsőruházat</v>
      </c>
      <c r="N382" s="86" t="s">
        <v>2621</v>
      </c>
      <c r="O382" s="53" t="str">
        <f t="shared" si="48"/>
        <v/>
      </c>
      <c r="P382" s="39"/>
      <c r="Q382" s="40"/>
      <c r="R382" s="19" t="s">
        <v>2202</v>
      </c>
      <c r="S382" s="6">
        <v>135.5</v>
      </c>
      <c r="T382" s="65" t="s">
        <v>1931</v>
      </c>
      <c r="U382" s="63">
        <v>0.4</v>
      </c>
      <c r="V382" s="41">
        <v>0</v>
      </c>
      <c r="W382" s="44" t="str">
        <f>IFERROR(
    IF(ISNUMBER(MATCH(TRIM(CLEAN(SUBSTITUTE(SUBSTITUTE(X382, CHAR(13), ""), CHAR(10), " "))), sizeList!A:A, 0)),
        INDEX(sizeList!B:B, MATCH(TRIM(CLEAN(SUBSTITUTE(SUBSTITUTE(X382, CHAR(13), ""), CHAR(10), " "))), sizeList!A:A, 0)),
        IF(ISNUMBER(MATCH(X382, sizeList!A:A, 0)),
            INDEX(sizeList!B:B, MATCH(X382, sizeList!A:A, 0)),
            IF(ISNUMBER(MATCH(TRIM(CLEAN(SUBSTITUTE(SUBSTITUTE(X382, CHAR(13), ""), CHAR(10), " "))), sizeList!B:B, 0)),
                INDEX(sizeList!B:B, MATCH(TRIM(CLEAN(SUBSTITUTE(SUBSTITUTE(X382, CHAR(13), ""), CHAR(10), " "))), sizeList!B:B, 0)),
                IF(ISNUMBER(MATCH(X382, sizeList!B:B, 0)),
                    INDEX(sizeList!B:B, MATCH(X382, sizeList!B:B, 0)),
                    "")
            )
        )
    ),
    ""
)</f>
        <v>XL</v>
      </c>
      <c r="X382" s="19" t="s">
        <v>91</v>
      </c>
      <c r="Y382" s="19" t="s">
        <v>39</v>
      </c>
      <c r="Z382" s="44" t="str">
        <f t="shared" si="49"/>
        <v>NAVY</v>
      </c>
      <c r="AA382" s="44" t="str">
        <f>IFERROR(
    IF(ISNUMBER(MATCH(TRIM(CLEAN(SUBSTITUTE(SUBSTITUTE(Y382, CHAR(13), ""), CHAR(10), " "))), colorList!A:A, 0)),
        INDEX(colorList!B:B, MATCH(TRIM(CLEAN(SUBSTITUTE(SUBSTITUTE(Y382, CHAR(13), ""), CHAR(10), " "))), colorList!A:A, 0)),
        IF(ISNUMBER(MATCH(Y382, colorList!A:A, 0)),
            INDEX(colorList!B:B, MATCH(Y382, colorList!A:A, 0)),
            IF(ISNUMBER(MATCH(TRIM(CLEAN(SUBSTITUTE(SUBSTITUTE(Y382, CHAR(13), ""), CHAR(10), " "))), colorList!B:B, 0)),
                INDEX(colorList!B:B, MATCH(TRIM(CLEAN(SUBSTITUTE(SUBSTITUTE(Y382, CHAR(13), ""), CHAR(10), " "))), colorList!B:B, 0)),
                IF(ISNUMBER(MATCH(Y382, colorList!B:B, 0)),
                    INDEX(colorList!B:B, MATCH(Y382, colorList!B:B, 0)),
                    "")
            )
        )
    ),
    ""
)</f>
        <v>tengerészkék</v>
      </c>
      <c r="AB382" s="56" t="str">
        <f>IF(Y382="", "", IFERROR(VLOOKUP(Y382, colorList!A:B,2,FALSE),""))</f>
        <v>tengerészkék</v>
      </c>
    </row>
    <row r="383" spans="1:28" ht="60" customHeight="1" x14ac:dyDescent="0.3">
      <c r="A383" s="19" t="s">
        <v>1611</v>
      </c>
      <c r="B383" s="81" t="s">
        <v>2796</v>
      </c>
      <c r="C383" s="59" t="str">
        <f t="shared" si="43"/>
        <v>Pool's Multigo unisex kapucnis pulóver</v>
      </c>
      <c r="D383" s="6" t="s">
        <v>1901</v>
      </c>
      <c r="E383" s="60" t="str">
        <f t="shared" si="44"/>
        <v>MULTILOGO UNISEX HOODIE</v>
      </c>
      <c r="F383" s="19" t="s">
        <v>1753</v>
      </c>
      <c r="G383" s="61" t="str">
        <f t="shared" si="45"/>
        <v>Pool's</v>
      </c>
      <c r="H383" s="19" t="s">
        <v>1856</v>
      </c>
      <c r="I383" s="62" t="str">
        <f t="shared" si="46"/>
        <v>Western felszerelés</v>
      </c>
      <c r="J383" s="19" t="s">
        <v>3008</v>
      </c>
      <c r="K383" s="51" t="str">
        <f t="shared" si="47"/>
        <v>Western lovasruházat</v>
      </c>
      <c r="L383" s="19" t="s">
        <v>2532</v>
      </c>
      <c r="M383" s="51" t="str">
        <f t="shared" si="50"/>
        <v>Western felsőruházat</v>
      </c>
      <c r="N383" s="86" t="s">
        <v>2621</v>
      </c>
      <c r="O383" s="53" t="str">
        <f t="shared" si="48"/>
        <v/>
      </c>
      <c r="P383" s="39"/>
      <c r="Q383" s="40"/>
      <c r="R383" s="19" t="s">
        <v>2203</v>
      </c>
      <c r="S383" s="6">
        <v>135.5</v>
      </c>
      <c r="T383" s="65" t="s">
        <v>1931</v>
      </c>
      <c r="U383" s="63">
        <v>0.4</v>
      </c>
      <c r="V383" s="41">
        <v>0</v>
      </c>
      <c r="W383" s="44" t="str">
        <f>IFERROR(
    IF(ISNUMBER(MATCH(TRIM(CLEAN(SUBSTITUTE(SUBSTITUTE(X383, CHAR(13), ""), CHAR(10), " "))), sizeList!A:A, 0)),
        INDEX(sizeList!B:B, MATCH(TRIM(CLEAN(SUBSTITUTE(SUBSTITUTE(X383, CHAR(13), ""), CHAR(10), " "))), sizeList!A:A, 0)),
        IF(ISNUMBER(MATCH(X383, sizeList!A:A, 0)),
            INDEX(sizeList!B:B, MATCH(X383, sizeList!A:A, 0)),
            IF(ISNUMBER(MATCH(TRIM(CLEAN(SUBSTITUTE(SUBSTITUTE(X383, CHAR(13), ""), CHAR(10), " "))), sizeList!B:B, 0)),
                INDEX(sizeList!B:B, MATCH(TRIM(CLEAN(SUBSTITUTE(SUBSTITUTE(X383, CHAR(13), ""), CHAR(10), " "))), sizeList!B:B, 0)),
                IF(ISNUMBER(MATCH(X383, sizeList!B:B, 0)),
                    INDEX(sizeList!B:B, MATCH(X383, sizeList!B:B, 0)),
                    "")
            )
        )
    ),
    ""
)</f>
        <v>XXL</v>
      </c>
      <c r="X383" s="19" t="s">
        <v>853</v>
      </c>
      <c r="Y383" s="19" t="s">
        <v>39</v>
      </c>
      <c r="Z383" s="44" t="str">
        <f t="shared" si="49"/>
        <v>NAVY</v>
      </c>
      <c r="AA383" s="44" t="str">
        <f>IFERROR(
    IF(ISNUMBER(MATCH(TRIM(CLEAN(SUBSTITUTE(SUBSTITUTE(Y383, CHAR(13), ""), CHAR(10), " "))), colorList!A:A, 0)),
        INDEX(colorList!B:B, MATCH(TRIM(CLEAN(SUBSTITUTE(SUBSTITUTE(Y383, CHAR(13), ""), CHAR(10), " "))), colorList!A:A, 0)),
        IF(ISNUMBER(MATCH(Y383, colorList!A:A, 0)),
            INDEX(colorList!B:B, MATCH(Y383, colorList!A:A, 0)),
            IF(ISNUMBER(MATCH(TRIM(CLEAN(SUBSTITUTE(SUBSTITUTE(Y383, CHAR(13), ""), CHAR(10), " "))), colorList!B:B, 0)),
                INDEX(colorList!B:B, MATCH(TRIM(CLEAN(SUBSTITUTE(SUBSTITUTE(Y383, CHAR(13), ""), CHAR(10), " "))), colorList!B:B, 0)),
                IF(ISNUMBER(MATCH(Y383, colorList!B:B, 0)),
                    INDEX(colorList!B:B, MATCH(Y383, colorList!B:B, 0)),
                    "")
            )
        )
    ),
    ""
)</f>
        <v>tengerészkék</v>
      </c>
      <c r="AB383" s="56" t="str">
        <f>IF(Y383="", "", IFERROR(VLOOKUP(Y383, colorList!A:B,2,FALSE),""))</f>
        <v>tengerészkék</v>
      </c>
    </row>
    <row r="384" spans="1:28" ht="60" customHeight="1" x14ac:dyDescent="0.3">
      <c r="A384" s="19" t="s">
        <v>1611</v>
      </c>
      <c r="B384" s="81" t="s">
        <v>2796</v>
      </c>
      <c r="C384" s="59" t="str">
        <f t="shared" si="43"/>
        <v>Pool's Multigo unisex kapucnis pulóver</v>
      </c>
      <c r="D384" s="6" t="s">
        <v>1901</v>
      </c>
      <c r="E384" s="60" t="str">
        <f t="shared" si="44"/>
        <v>MULTILOGO UNISEX HOODIE</v>
      </c>
      <c r="F384" s="19" t="s">
        <v>1753</v>
      </c>
      <c r="G384" s="61" t="str">
        <f t="shared" si="45"/>
        <v>Pool's</v>
      </c>
      <c r="H384" s="19" t="s">
        <v>1856</v>
      </c>
      <c r="I384" s="62" t="str">
        <f t="shared" si="46"/>
        <v>Western felszerelés</v>
      </c>
      <c r="J384" s="19" t="s">
        <v>3008</v>
      </c>
      <c r="K384" s="51" t="str">
        <f t="shared" si="47"/>
        <v>Western lovasruházat</v>
      </c>
      <c r="L384" s="19" t="s">
        <v>2532</v>
      </c>
      <c r="M384" s="51" t="str">
        <f t="shared" si="50"/>
        <v>Western felsőruházat</v>
      </c>
      <c r="N384" s="86" t="s">
        <v>2621</v>
      </c>
      <c r="O384" s="53" t="str">
        <f t="shared" si="48"/>
        <v/>
      </c>
      <c r="P384" s="39"/>
      <c r="Q384" s="40"/>
      <c r="R384" s="19" t="s">
        <v>2204</v>
      </c>
      <c r="S384" s="6">
        <v>135.5</v>
      </c>
      <c r="T384" s="65" t="s">
        <v>1931</v>
      </c>
      <c r="U384" s="63">
        <v>0.4</v>
      </c>
      <c r="V384" s="41">
        <v>0</v>
      </c>
      <c r="W384" s="44" t="str">
        <f>IFERROR(
    IF(ISNUMBER(MATCH(TRIM(CLEAN(SUBSTITUTE(SUBSTITUTE(X384, CHAR(13), ""), CHAR(10), " "))), sizeList!A:A, 0)),
        INDEX(sizeList!B:B, MATCH(TRIM(CLEAN(SUBSTITUTE(SUBSTITUTE(X384, CHAR(13), ""), CHAR(10), " "))), sizeList!A:A, 0)),
        IF(ISNUMBER(MATCH(X384, sizeList!A:A, 0)),
            INDEX(sizeList!B:B, MATCH(X384, sizeList!A:A, 0)),
            IF(ISNUMBER(MATCH(TRIM(CLEAN(SUBSTITUTE(SUBSTITUTE(X384, CHAR(13), ""), CHAR(10), " "))), sizeList!B:B, 0)),
                INDEX(sizeList!B:B, MATCH(TRIM(CLEAN(SUBSTITUTE(SUBSTITUTE(X384, CHAR(13), ""), CHAR(10), " "))), sizeList!B:B, 0)),
                IF(ISNUMBER(MATCH(X384, sizeList!B:B, 0)),
                    INDEX(sizeList!B:B, MATCH(X384, sizeList!B:B, 0)),
                    "")
            )
        )
    ),
    ""
)</f>
        <v>XXXL</v>
      </c>
      <c r="X384" s="19" t="s">
        <v>2522</v>
      </c>
      <c r="Y384" s="19" t="s">
        <v>39</v>
      </c>
      <c r="Z384" s="44" t="str">
        <f t="shared" si="49"/>
        <v>NAVY</v>
      </c>
      <c r="AA384" s="44" t="str">
        <f>IFERROR(
    IF(ISNUMBER(MATCH(TRIM(CLEAN(SUBSTITUTE(SUBSTITUTE(Y384, CHAR(13), ""), CHAR(10), " "))), colorList!A:A, 0)),
        INDEX(colorList!B:B, MATCH(TRIM(CLEAN(SUBSTITUTE(SUBSTITUTE(Y384, CHAR(13), ""), CHAR(10), " "))), colorList!A:A, 0)),
        IF(ISNUMBER(MATCH(Y384, colorList!A:A, 0)),
            INDEX(colorList!B:B, MATCH(Y384, colorList!A:A, 0)),
            IF(ISNUMBER(MATCH(TRIM(CLEAN(SUBSTITUTE(SUBSTITUTE(Y384, CHAR(13), ""), CHAR(10), " "))), colorList!B:B, 0)),
                INDEX(colorList!B:B, MATCH(TRIM(CLEAN(SUBSTITUTE(SUBSTITUTE(Y384, CHAR(13), ""), CHAR(10), " "))), colorList!B:B, 0)),
                IF(ISNUMBER(MATCH(Y384, colorList!B:B, 0)),
                    INDEX(colorList!B:B, MATCH(Y384, colorList!B:B, 0)),
                    "")
            )
        )
    ),
    ""
)</f>
        <v>tengerészkék</v>
      </c>
      <c r="AB384" s="56" t="str">
        <f>IF(Y384="", "", IFERROR(VLOOKUP(Y384, colorList!A:B,2,FALSE),""))</f>
        <v>tengerészkék</v>
      </c>
    </row>
    <row r="385" spans="1:28" ht="60" customHeight="1" x14ac:dyDescent="0.3">
      <c r="A385" s="19" t="s">
        <v>1610</v>
      </c>
      <c r="B385" s="81" t="s">
        <v>2795</v>
      </c>
      <c r="C385" s="59" t="str">
        <f t="shared" si="43"/>
        <v>Pool's Multigo unisex kapucnis kabát</v>
      </c>
      <c r="D385" s="6" t="s">
        <v>1900</v>
      </c>
      <c r="E385" s="60" t="str">
        <f t="shared" si="44"/>
        <v>MULTILOGO UNISEX HOODED JACKET</v>
      </c>
      <c r="F385" s="19" t="s">
        <v>1752</v>
      </c>
      <c r="G385" s="61" t="str">
        <f t="shared" si="45"/>
        <v>Pool's</v>
      </c>
      <c r="H385" s="19" t="s">
        <v>1856</v>
      </c>
      <c r="I385" s="62" t="str">
        <f t="shared" si="46"/>
        <v>Western felszerelés</v>
      </c>
      <c r="J385" s="19" t="s">
        <v>3008</v>
      </c>
      <c r="K385" s="51" t="str">
        <f t="shared" si="47"/>
        <v>Western lovasruházat</v>
      </c>
      <c r="L385" s="19" t="s">
        <v>2532</v>
      </c>
      <c r="M385" s="51" t="str">
        <f t="shared" si="50"/>
        <v>Western felsőruházat</v>
      </c>
      <c r="N385" s="86" t="s">
        <v>2621</v>
      </c>
      <c r="O385" s="53" t="str">
        <f t="shared" si="48"/>
        <v/>
      </c>
      <c r="P385" s="39"/>
      <c r="Q385" s="40"/>
      <c r="R385" s="64" t="s">
        <v>2189</v>
      </c>
      <c r="S385" s="6">
        <v>233</v>
      </c>
      <c r="T385" s="65" t="s">
        <v>1931</v>
      </c>
      <c r="U385" s="63">
        <v>0.6</v>
      </c>
      <c r="V385" s="41">
        <v>0</v>
      </c>
      <c r="W385" s="44" t="str">
        <f>IFERROR(
    IF(ISNUMBER(MATCH(TRIM(CLEAN(SUBSTITUTE(SUBSTITUTE(X385, CHAR(13), ""), CHAR(10), " "))), sizeList!A:A, 0)),
        INDEX(sizeList!B:B, MATCH(TRIM(CLEAN(SUBSTITUTE(SUBSTITUTE(X385, CHAR(13), ""), CHAR(10), " "))), sizeList!A:A, 0)),
        IF(ISNUMBER(MATCH(X385, sizeList!A:A, 0)),
            INDEX(sizeList!B:B, MATCH(X385, sizeList!A:A, 0)),
            IF(ISNUMBER(MATCH(TRIM(CLEAN(SUBSTITUTE(SUBSTITUTE(X385, CHAR(13), ""), CHAR(10), " "))), sizeList!B:B, 0)),
                INDEX(sizeList!B:B, MATCH(TRIM(CLEAN(SUBSTITUTE(SUBSTITUTE(X385, CHAR(13), ""), CHAR(10), " "))), sizeList!B:B, 0)),
                IF(ISNUMBER(MATCH(X385, sizeList!B:B, 0)),
                    INDEX(sizeList!B:B, MATCH(X385, sizeList!B:B, 0)),
                    "")
            )
        )
    ),
    ""
)</f>
        <v>XXS</v>
      </c>
      <c r="X385" s="19" t="s">
        <v>85</v>
      </c>
      <c r="Y385" s="19" t="s">
        <v>39</v>
      </c>
      <c r="Z385" s="44" t="str">
        <f t="shared" si="49"/>
        <v>NAVY</v>
      </c>
      <c r="AA385" s="44" t="str">
        <f>IFERROR(
    IF(ISNUMBER(MATCH(TRIM(CLEAN(SUBSTITUTE(SUBSTITUTE(Y385, CHAR(13), ""), CHAR(10), " "))), colorList!A:A, 0)),
        INDEX(colorList!B:B, MATCH(TRIM(CLEAN(SUBSTITUTE(SUBSTITUTE(Y385, CHAR(13), ""), CHAR(10), " "))), colorList!A:A, 0)),
        IF(ISNUMBER(MATCH(Y385, colorList!A:A, 0)),
            INDEX(colorList!B:B, MATCH(Y385, colorList!A:A, 0)),
            IF(ISNUMBER(MATCH(TRIM(CLEAN(SUBSTITUTE(SUBSTITUTE(Y385, CHAR(13), ""), CHAR(10), " "))), colorList!B:B, 0)),
                INDEX(colorList!B:B, MATCH(TRIM(CLEAN(SUBSTITUTE(SUBSTITUTE(Y385, CHAR(13), ""), CHAR(10), " "))), colorList!B:B, 0)),
                IF(ISNUMBER(MATCH(Y385, colorList!B:B, 0)),
                    INDEX(colorList!B:B, MATCH(Y385, colorList!B:B, 0)),
                    "")
            )
        )
    ),
    ""
)</f>
        <v>tengerészkék</v>
      </c>
      <c r="AB385" s="56" t="str">
        <f>IF(Y385="", "", IFERROR(VLOOKUP(Y385, colorList!A:B,2,FALSE),""))</f>
        <v>tengerészkék</v>
      </c>
    </row>
    <row r="386" spans="1:28" ht="60" customHeight="1" x14ac:dyDescent="0.3">
      <c r="A386" s="19" t="s">
        <v>1610</v>
      </c>
      <c r="B386" s="81" t="s">
        <v>2795</v>
      </c>
      <c r="C386" s="59" t="str">
        <f t="shared" ref="C386:C449" si="51">TRIM(CLEAN(SUBSTITUTE(SUBSTITUTE(D386, CHAR(13), ""), CHAR(10), " ")))</f>
        <v>Pool's Multigo unisex kapucnis kabát</v>
      </c>
      <c r="D386" s="6" t="s">
        <v>1900</v>
      </c>
      <c r="E386" s="60" t="str">
        <f t="shared" ref="E386:E449" si="52">TRIM(CLEAN(SUBSTITUTE(SUBSTITUTE(F386, CHAR(13), ""), CHAR(10), " ")))</f>
        <v>MULTILOGO UNISEX HOODED JACKET</v>
      </c>
      <c r="F386" s="19" t="s">
        <v>1752</v>
      </c>
      <c r="G386" s="61" t="str">
        <f t="shared" ref="G386:G449" si="53">TRIM(CLEAN(SUBSTITUTE(SUBSTITUTE(H386, CHAR(13), ""), CHAR(10), " ")))</f>
        <v>Pool's</v>
      </c>
      <c r="H386" s="19" t="s">
        <v>1856</v>
      </c>
      <c r="I386" s="62" t="str">
        <f t="shared" ref="I386:I449" si="54">TRIM(CLEAN(SUBSTITUTE(SUBSTITUTE(J386, CHAR(13), ""), CHAR(10), " ")))</f>
        <v>Western felszerelés</v>
      </c>
      <c r="J386" s="19" t="s">
        <v>3008</v>
      </c>
      <c r="K386" s="51" t="str">
        <f t="shared" ref="K386:K449" si="55">TRIM(CLEAN(SUBSTITUTE(SUBSTITUTE(L386, CHAR(13), ""), CHAR(10), " ")))</f>
        <v>Western lovasruházat</v>
      </c>
      <c r="L386" s="19" t="s">
        <v>2532</v>
      </c>
      <c r="M386" s="51" t="str">
        <f t="shared" si="50"/>
        <v>Western felsőruházat</v>
      </c>
      <c r="N386" s="86" t="s">
        <v>2621</v>
      </c>
      <c r="O386" s="53" t="str">
        <f t="shared" ref="O386:O449" si="56">TRIM(CLEAN(SUBSTITUTE(SUBSTITUTE(P386, CHAR(13), ""), CHAR(10), " ")))</f>
        <v/>
      </c>
      <c r="P386" s="39"/>
      <c r="Q386" s="40"/>
      <c r="R386" s="64" t="s">
        <v>2190</v>
      </c>
      <c r="S386" s="6">
        <v>233</v>
      </c>
      <c r="T386" s="65" t="s">
        <v>1931</v>
      </c>
      <c r="U386" s="63">
        <v>0.6</v>
      </c>
      <c r="V386" s="41">
        <v>0</v>
      </c>
      <c r="W386" s="44" t="str">
        <f>IFERROR(
    IF(ISNUMBER(MATCH(TRIM(CLEAN(SUBSTITUTE(SUBSTITUTE(X386, CHAR(13), ""), CHAR(10), " "))), sizeList!A:A, 0)),
        INDEX(sizeList!B:B, MATCH(TRIM(CLEAN(SUBSTITUTE(SUBSTITUTE(X386, CHAR(13), ""), CHAR(10), " "))), sizeList!A:A, 0)),
        IF(ISNUMBER(MATCH(X386, sizeList!A:A, 0)),
            INDEX(sizeList!B:B, MATCH(X386, sizeList!A:A, 0)),
            IF(ISNUMBER(MATCH(TRIM(CLEAN(SUBSTITUTE(SUBSTITUTE(X386, CHAR(13), ""), CHAR(10), " "))), sizeList!B:B, 0)),
                INDEX(sizeList!B:B, MATCH(TRIM(CLEAN(SUBSTITUTE(SUBSTITUTE(X386, CHAR(13), ""), CHAR(10), " "))), sizeList!B:B, 0)),
                IF(ISNUMBER(MATCH(X386, sizeList!B:B, 0)),
                    INDEX(sizeList!B:B, MATCH(X386, sizeList!B:B, 0)),
                    "")
            )
        )
    ),
    ""
)</f>
        <v>XS</v>
      </c>
      <c r="X386" s="19" t="s">
        <v>87</v>
      </c>
      <c r="Y386" s="19" t="s">
        <v>39</v>
      </c>
      <c r="Z386" s="44" t="str">
        <f t="shared" ref="Z386:Z449" si="57">TRIM(CLEAN(SUBSTITUTE(SUBSTITUTE(Y386, CHAR(13), ""), CHAR(10), " ")))</f>
        <v>NAVY</v>
      </c>
      <c r="AA386" s="44" t="str">
        <f>IFERROR(
    IF(ISNUMBER(MATCH(TRIM(CLEAN(SUBSTITUTE(SUBSTITUTE(Y386, CHAR(13), ""), CHAR(10), " "))), colorList!A:A, 0)),
        INDEX(colorList!B:B, MATCH(TRIM(CLEAN(SUBSTITUTE(SUBSTITUTE(Y386, CHAR(13), ""), CHAR(10), " "))), colorList!A:A, 0)),
        IF(ISNUMBER(MATCH(Y386, colorList!A:A, 0)),
            INDEX(colorList!B:B, MATCH(Y386, colorList!A:A, 0)),
            IF(ISNUMBER(MATCH(TRIM(CLEAN(SUBSTITUTE(SUBSTITUTE(Y386, CHAR(13), ""), CHAR(10), " "))), colorList!B:B, 0)),
                INDEX(colorList!B:B, MATCH(TRIM(CLEAN(SUBSTITUTE(SUBSTITUTE(Y386, CHAR(13), ""), CHAR(10), " "))), colorList!B:B, 0)),
                IF(ISNUMBER(MATCH(Y386, colorList!B:B, 0)),
                    INDEX(colorList!B:B, MATCH(Y386, colorList!B:B, 0)),
                    "")
            )
        )
    ),
    ""
)</f>
        <v>tengerészkék</v>
      </c>
      <c r="AB386" s="56" t="str">
        <f>IF(Y386="", "", IFERROR(VLOOKUP(Y386, colorList!A:B,2,FALSE),""))</f>
        <v>tengerészkék</v>
      </c>
    </row>
    <row r="387" spans="1:28" ht="60" customHeight="1" x14ac:dyDescent="0.3">
      <c r="A387" s="19" t="s">
        <v>1610</v>
      </c>
      <c r="B387" s="81" t="s">
        <v>2795</v>
      </c>
      <c r="C387" s="59" t="str">
        <f t="shared" si="51"/>
        <v>Pool's Multigo unisex kapucnis kabát</v>
      </c>
      <c r="D387" s="6" t="s">
        <v>1900</v>
      </c>
      <c r="E387" s="60" t="str">
        <f t="shared" si="52"/>
        <v>MULTILOGO UNISEX HOODED JACKET</v>
      </c>
      <c r="F387" s="19" t="s">
        <v>1752</v>
      </c>
      <c r="G387" s="61" t="str">
        <f t="shared" si="53"/>
        <v>Pool's</v>
      </c>
      <c r="H387" s="19" t="s">
        <v>1856</v>
      </c>
      <c r="I387" s="62" t="str">
        <f t="shared" si="54"/>
        <v>Western felszerelés</v>
      </c>
      <c r="J387" s="19" t="s">
        <v>3008</v>
      </c>
      <c r="K387" s="51" t="str">
        <f t="shared" si="55"/>
        <v>Western lovasruházat</v>
      </c>
      <c r="L387" s="19" t="s">
        <v>2532</v>
      </c>
      <c r="M387" s="51" t="str">
        <f t="shared" si="50"/>
        <v>Western felsőruházat</v>
      </c>
      <c r="N387" s="86" t="s">
        <v>2621</v>
      </c>
      <c r="O387" s="53" t="str">
        <f t="shared" si="56"/>
        <v/>
      </c>
      <c r="P387" s="39"/>
      <c r="Q387" s="40"/>
      <c r="R387" s="64" t="s">
        <v>2191</v>
      </c>
      <c r="S387" s="6">
        <v>233</v>
      </c>
      <c r="T387" s="65" t="s">
        <v>1931</v>
      </c>
      <c r="U387" s="63">
        <v>0.6</v>
      </c>
      <c r="V387" s="41">
        <v>0</v>
      </c>
      <c r="W387" s="44" t="str">
        <f>IFERROR(
    IF(ISNUMBER(MATCH(TRIM(CLEAN(SUBSTITUTE(SUBSTITUTE(X387, CHAR(13), ""), CHAR(10), " "))), sizeList!A:A, 0)),
        INDEX(sizeList!B:B, MATCH(TRIM(CLEAN(SUBSTITUTE(SUBSTITUTE(X387, CHAR(13), ""), CHAR(10), " "))), sizeList!A:A, 0)),
        IF(ISNUMBER(MATCH(X387, sizeList!A:A, 0)),
            INDEX(sizeList!B:B, MATCH(X387, sizeList!A:A, 0)),
            IF(ISNUMBER(MATCH(TRIM(CLEAN(SUBSTITUTE(SUBSTITUTE(X387, CHAR(13), ""), CHAR(10), " "))), sizeList!B:B, 0)),
                INDEX(sizeList!B:B, MATCH(TRIM(CLEAN(SUBSTITUTE(SUBSTITUTE(X387, CHAR(13), ""), CHAR(10), " "))), sizeList!B:B, 0)),
                IF(ISNUMBER(MATCH(X387, sizeList!B:B, 0)),
                    INDEX(sizeList!B:B, MATCH(X387, sizeList!B:B, 0)),
                    "")
            )
        )
    ),
    ""
)</f>
        <v>S</v>
      </c>
      <c r="X387" s="19" t="s">
        <v>88</v>
      </c>
      <c r="Y387" s="19" t="s">
        <v>39</v>
      </c>
      <c r="Z387" s="44" t="str">
        <f t="shared" si="57"/>
        <v>NAVY</v>
      </c>
      <c r="AA387" s="44" t="str">
        <f>IFERROR(
    IF(ISNUMBER(MATCH(TRIM(CLEAN(SUBSTITUTE(SUBSTITUTE(Y387, CHAR(13), ""), CHAR(10), " "))), colorList!A:A, 0)),
        INDEX(colorList!B:B, MATCH(TRIM(CLEAN(SUBSTITUTE(SUBSTITUTE(Y387, CHAR(13), ""), CHAR(10), " "))), colorList!A:A, 0)),
        IF(ISNUMBER(MATCH(Y387, colorList!A:A, 0)),
            INDEX(colorList!B:B, MATCH(Y387, colorList!A:A, 0)),
            IF(ISNUMBER(MATCH(TRIM(CLEAN(SUBSTITUTE(SUBSTITUTE(Y387, CHAR(13), ""), CHAR(10), " "))), colorList!B:B, 0)),
                INDEX(colorList!B:B, MATCH(TRIM(CLEAN(SUBSTITUTE(SUBSTITUTE(Y387, CHAR(13), ""), CHAR(10), " "))), colorList!B:B, 0)),
                IF(ISNUMBER(MATCH(Y387, colorList!B:B, 0)),
                    INDEX(colorList!B:B, MATCH(Y387, colorList!B:B, 0)),
                    "")
            )
        )
    ),
    ""
)</f>
        <v>tengerészkék</v>
      </c>
      <c r="AB387" s="56" t="str">
        <f>IF(Y387="", "", IFERROR(VLOOKUP(Y387, colorList!A:B,2,FALSE),""))</f>
        <v>tengerészkék</v>
      </c>
    </row>
    <row r="388" spans="1:28" ht="60" customHeight="1" x14ac:dyDescent="0.3">
      <c r="A388" s="19" t="s">
        <v>1610</v>
      </c>
      <c r="B388" s="81" t="s">
        <v>2795</v>
      </c>
      <c r="C388" s="59" t="str">
        <f t="shared" si="51"/>
        <v>Pool's Multigo unisex kapucnis kabát</v>
      </c>
      <c r="D388" s="6" t="s">
        <v>1900</v>
      </c>
      <c r="E388" s="60" t="str">
        <f t="shared" si="52"/>
        <v>MULTILOGO UNISEX HOODED JACKET</v>
      </c>
      <c r="F388" s="19" t="s">
        <v>1752</v>
      </c>
      <c r="G388" s="61" t="str">
        <f t="shared" si="53"/>
        <v>Pool's</v>
      </c>
      <c r="H388" s="19" t="s">
        <v>1856</v>
      </c>
      <c r="I388" s="62" t="str">
        <f t="shared" si="54"/>
        <v>Western felszerelés</v>
      </c>
      <c r="J388" s="19" t="s">
        <v>3008</v>
      </c>
      <c r="K388" s="51" t="str">
        <f t="shared" si="55"/>
        <v>Western lovasruházat</v>
      </c>
      <c r="L388" s="19" t="s">
        <v>2532</v>
      </c>
      <c r="M388" s="51" t="str">
        <f t="shared" si="50"/>
        <v>Western felsőruházat</v>
      </c>
      <c r="N388" s="86" t="s">
        <v>2621</v>
      </c>
      <c r="O388" s="53" t="str">
        <f t="shared" si="56"/>
        <v/>
      </c>
      <c r="P388" s="86"/>
      <c r="Q388" s="40"/>
      <c r="R388" s="64" t="s">
        <v>2192</v>
      </c>
      <c r="S388" s="6">
        <v>233</v>
      </c>
      <c r="T388" s="65" t="s">
        <v>1931</v>
      </c>
      <c r="U388" s="63">
        <v>0.6</v>
      </c>
      <c r="V388" s="41">
        <v>0</v>
      </c>
      <c r="W388" s="44" t="str">
        <f>IFERROR(
    IF(ISNUMBER(MATCH(TRIM(CLEAN(SUBSTITUTE(SUBSTITUTE(X388, CHAR(13), ""), CHAR(10), " "))), sizeList!A:A, 0)),
        INDEX(sizeList!B:B, MATCH(TRIM(CLEAN(SUBSTITUTE(SUBSTITUTE(X388, CHAR(13), ""), CHAR(10), " "))), sizeList!A:A, 0)),
        IF(ISNUMBER(MATCH(X388, sizeList!A:A, 0)),
            INDEX(sizeList!B:B, MATCH(X388, sizeList!A:A, 0)),
            IF(ISNUMBER(MATCH(TRIM(CLEAN(SUBSTITUTE(SUBSTITUTE(X388, CHAR(13), ""), CHAR(10), " "))), sizeList!B:B, 0)),
                INDEX(sizeList!B:B, MATCH(TRIM(CLEAN(SUBSTITUTE(SUBSTITUTE(X388, CHAR(13), ""), CHAR(10), " "))), sizeList!B:B, 0)),
                IF(ISNUMBER(MATCH(X388, sizeList!B:B, 0)),
                    INDEX(sizeList!B:B, MATCH(X388, sizeList!B:B, 0)),
                    "")
            )
        )
    ),
    ""
)</f>
        <v>M</v>
      </c>
      <c r="X388" s="19" t="s">
        <v>89</v>
      </c>
      <c r="Y388" s="19" t="s">
        <v>39</v>
      </c>
      <c r="Z388" s="44" t="str">
        <f t="shared" si="57"/>
        <v>NAVY</v>
      </c>
      <c r="AA388" s="44" t="str">
        <f>IFERROR(
    IF(ISNUMBER(MATCH(TRIM(CLEAN(SUBSTITUTE(SUBSTITUTE(Y388, CHAR(13), ""), CHAR(10), " "))), colorList!A:A, 0)),
        INDEX(colorList!B:B, MATCH(TRIM(CLEAN(SUBSTITUTE(SUBSTITUTE(Y388, CHAR(13), ""), CHAR(10), " "))), colorList!A:A, 0)),
        IF(ISNUMBER(MATCH(Y388, colorList!A:A, 0)),
            INDEX(colorList!B:B, MATCH(Y388, colorList!A:A, 0)),
            IF(ISNUMBER(MATCH(TRIM(CLEAN(SUBSTITUTE(SUBSTITUTE(Y388, CHAR(13), ""), CHAR(10), " "))), colorList!B:B, 0)),
                INDEX(colorList!B:B, MATCH(TRIM(CLEAN(SUBSTITUTE(SUBSTITUTE(Y388, CHAR(13), ""), CHAR(10), " "))), colorList!B:B, 0)),
                IF(ISNUMBER(MATCH(Y388, colorList!B:B, 0)),
                    INDEX(colorList!B:B, MATCH(Y388, colorList!B:B, 0)),
                    "")
            )
        )
    ),
    ""
)</f>
        <v>tengerészkék</v>
      </c>
      <c r="AB388" s="56" t="str">
        <f>IF(Y388="", "", IFERROR(VLOOKUP(Y388, colorList!A:B,2,FALSE),""))</f>
        <v>tengerészkék</v>
      </c>
    </row>
    <row r="389" spans="1:28" ht="60" customHeight="1" x14ac:dyDescent="0.3">
      <c r="A389" s="19" t="s">
        <v>1610</v>
      </c>
      <c r="B389" s="81" t="s">
        <v>2795</v>
      </c>
      <c r="C389" s="59" t="str">
        <f t="shared" si="51"/>
        <v>Pool's Multigo unisex kapucnis kabát</v>
      </c>
      <c r="D389" s="6" t="s">
        <v>1900</v>
      </c>
      <c r="E389" s="60" t="str">
        <f t="shared" si="52"/>
        <v>MULTILOGO UNISEX HOODED JACKET</v>
      </c>
      <c r="F389" s="19" t="s">
        <v>1752</v>
      </c>
      <c r="G389" s="61" t="str">
        <f t="shared" si="53"/>
        <v>Pool's</v>
      </c>
      <c r="H389" s="19" t="s">
        <v>1856</v>
      </c>
      <c r="I389" s="62" t="str">
        <f t="shared" si="54"/>
        <v>Western felszerelés</v>
      </c>
      <c r="J389" s="19" t="s">
        <v>3008</v>
      </c>
      <c r="K389" s="51" t="str">
        <f t="shared" si="55"/>
        <v>Western lovasruházat</v>
      </c>
      <c r="L389" s="19" t="s">
        <v>2532</v>
      </c>
      <c r="M389" s="51" t="str">
        <f t="shared" si="50"/>
        <v>Western felsőruházat</v>
      </c>
      <c r="N389" s="86" t="s">
        <v>2621</v>
      </c>
      <c r="O389" s="53" t="str">
        <f t="shared" si="56"/>
        <v/>
      </c>
      <c r="P389" s="86"/>
      <c r="Q389" s="40"/>
      <c r="R389" s="64" t="s">
        <v>2193</v>
      </c>
      <c r="S389" s="6">
        <v>233</v>
      </c>
      <c r="T389" s="65" t="s">
        <v>1931</v>
      </c>
      <c r="U389" s="63">
        <v>0.6</v>
      </c>
      <c r="V389" s="41">
        <v>0</v>
      </c>
      <c r="W389" s="44" t="str">
        <f>IFERROR(
    IF(ISNUMBER(MATCH(TRIM(CLEAN(SUBSTITUTE(SUBSTITUTE(X389, CHAR(13), ""), CHAR(10), " "))), sizeList!A:A, 0)),
        INDEX(sizeList!B:B, MATCH(TRIM(CLEAN(SUBSTITUTE(SUBSTITUTE(X389, CHAR(13), ""), CHAR(10), " "))), sizeList!A:A, 0)),
        IF(ISNUMBER(MATCH(X389, sizeList!A:A, 0)),
            INDEX(sizeList!B:B, MATCH(X389, sizeList!A:A, 0)),
            IF(ISNUMBER(MATCH(TRIM(CLEAN(SUBSTITUTE(SUBSTITUTE(X389, CHAR(13), ""), CHAR(10), " "))), sizeList!B:B, 0)),
                INDEX(sizeList!B:B, MATCH(TRIM(CLEAN(SUBSTITUTE(SUBSTITUTE(X389, CHAR(13), ""), CHAR(10), " "))), sizeList!B:B, 0)),
                IF(ISNUMBER(MATCH(X389, sizeList!B:B, 0)),
                    INDEX(sizeList!B:B, MATCH(X389, sizeList!B:B, 0)),
                    "")
            )
        )
    ),
    ""
)</f>
        <v>L</v>
      </c>
      <c r="X389" s="19" t="s">
        <v>90</v>
      </c>
      <c r="Y389" s="19" t="s">
        <v>39</v>
      </c>
      <c r="Z389" s="44" t="str">
        <f t="shared" si="57"/>
        <v>NAVY</v>
      </c>
      <c r="AA389" s="44" t="str">
        <f>IFERROR(
    IF(ISNUMBER(MATCH(TRIM(CLEAN(SUBSTITUTE(SUBSTITUTE(Y389, CHAR(13), ""), CHAR(10), " "))), colorList!A:A, 0)),
        INDEX(colorList!B:B, MATCH(TRIM(CLEAN(SUBSTITUTE(SUBSTITUTE(Y389, CHAR(13), ""), CHAR(10), " "))), colorList!A:A, 0)),
        IF(ISNUMBER(MATCH(Y389, colorList!A:A, 0)),
            INDEX(colorList!B:B, MATCH(Y389, colorList!A:A, 0)),
            IF(ISNUMBER(MATCH(TRIM(CLEAN(SUBSTITUTE(SUBSTITUTE(Y389, CHAR(13), ""), CHAR(10), " "))), colorList!B:B, 0)),
                INDEX(colorList!B:B, MATCH(TRIM(CLEAN(SUBSTITUTE(SUBSTITUTE(Y389, CHAR(13), ""), CHAR(10), " "))), colorList!B:B, 0)),
                IF(ISNUMBER(MATCH(Y389, colorList!B:B, 0)),
                    INDEX(colorList!B:B, MATCH(Y389, colorList!B:B, 0)),
                    "")
            )
        )
    ),
    ""
)</f>
        <v>tengerészkék</v>
      </c>
      <c r="AB389" s="56" t="str">
        <f>IF(Y389="", "", IFERROR(VLOOKUP(Y389, colorList!A:B,2,FALSE),""))</f>
        <v>tengerészkék</v>
      </c>
    </row>
    <row r="390" spans="1:28" ht="60" customHeight="1" x14ac:dyDescent="0.3">
      <c r="A390" s="19" t="s">
        <v>1610</v>
      </c>
      <c r="B390" s="81" t="s">
        <v>2795</v>
      </c>
      <c r="C390" s="59" t="str">
        <f t="shared" si="51"/>
        <v>Pool's Multigo unisex kapucnis kabát</v>
      </c>
      <c r="D390" s="6" t="s">
        <v>1900</v>
      </c>
      <c r="E390" s="60" t="str">
        <f t="shared" si="52"/>
        <v>MULTILOGO UNISEX HOODED JACKET</v>
      </c>
      <c r="F390" s="19" t="s">
        <v>1752</v>
      </c>
      <c r="G390" s="61" t="str">
        <f t="shared" si="53"/>
        <v>Pool's</v>
      </c>
      <c r="H390" s="19" t="s">
        <v>1856</v>
      </c>
      <c r="I390" s="62" t="str">
        <f t="shared" si="54"/>
        <v>Western felszerelés</v>
      </c>
      <c r="J390" s="19" t="s">
        <v>3008</v>
      </c>
      <c r="K390" s="51" t="str">
        <f t="shared" si="55"/>
        <v>Western lovasruházat</v>
      </c>
      <c r="L390" s="19" t="s">
        <v>2532</v>
      </c>
      <c r="M390" s="51" t="str">
        <f t="shared" si="50"/>
        <v>Western felsőruházat</v>
      </c>
      <c r="N390" s="86" t="s">
        <v>2621</v>
      </c>
      <c r="O390" s="53" t="str">
        <f t="shared" si="56"/>
        <v/>
      </c>
      <c r="P390" s="86"/>
      <c r="Q390" s="40"/>
      <c r="R390" s="64" t="s">
        <v>2194</v>
      </c>
      <c r="S390" s="6">
        <v>233</v>
      </c>
      <c r="T390" s="65" t="s">
        <v>1931</v>
      </c>
      <c r="U390" s="63">
        <v>0.6</v>
      </c>
      <c r="V390" s="41">
        <v>0</v>
      </c>
      <c r="W390" s="44" t="str">
        <f>IFERROR(
    IF(ISNUMBER(MATCH(TRIM(CLEAN(SUBSTITUTE(SUBSTITUTE(X390, CHAR(13), ""), CHAR(10), " "))), sizeList!A:A, 0)),
        INDEX(sizeList!B:B, MATCH(TRIM(CLEAN(SUBSTITUTE(SUBSTITUTE(X390, CHAR(13), ""), CHAR(10), " "))), sizeList!A:A, 0)),
        IF(ISNUMBER(MATCH(X390, sizeList!A:A, 0)),
            INDEX(sizeList!B:B, MATCH(X390, sizeList!A:A, 0)),
            IF(ISNUMBER(MATCH(TRIM(CLEAN(SUBSTITUTE(SUBSTITUTE(X390, CHAR(13), ""), CHAR(10), " "))), sizeList!B:B, 0)),
                INDEX(sizeList!B:B, MATCH(TRIM(CLEAN(SUBSTITUTE(SUBSTITUTE(X390, CHAR(13), ""), CHAR(10), " "))), sizeList!B:B, 0)),
                IF(ISNUMBER(MATCH(X390, sizeList!B:B, 0)),
                    INDEX(sizeList!B:B, MATCH(X390, sizeList!B:B, 0)),
                    "")
            )
        )
    ),
    ""
)</f>
        <v>XL</v>
      </c>
      <c r="X390" s="19" t="s">
        <v>91</v>
      </c>
      <c r="Y390" s="19" t="s">
        <v>39</v>
      </c>
      <c r="Z390" s="44" t="str">
        <f t="shared" si="57"/>
        <v>NAVY</v>
      </c>
      <c r="AA390" s="44" t="str">
        <f>IFERROR(
    IF(ISNUMBER(MATCH(TRIM(CLEAN(SUBSTITUTE(SUBSTITUTE(Y390, CHAR(13), ""), CHAR(10), " "))), colorList!A:A, 0)),
        INDEX(colorList!B:B, MATCH(TRIM(CLEAN(SUBSTITUTE(SUBSTITUTE(Y390, CHAR(13), ""), CHAR(10), " "))), colorList!A:A, 0)),
        IF(ISNUMBER(MATCH(Y390, colorList!A:A, 0)),
            INDEX(colorList!B:B, MATCH(Y390, colorList!A:A, 0)),
            IF(ISNUMBER(MATCH(TRIM(CLEAN(SUBSTITUTE(SUBSTITUTE(Y390, CHAR(13), ""), CHAR(10), " "))), colorList!B:B, 0)),
                INDEX(colorList!B:B, MATCH(TRIM(CLEAN(SUBSTITUTE(SUBSTITUTE(Y390, CHAR(13), ""), CHAR(10), " "))), colorList!B:B, 0)),
                IF(ISNUMBER(MATCH(Y390, colorList!B:B, 0)),
                    INDEX(colorList!B:B, MATCH(Y390, colorList!B:B, 0)),
                    "")
            )
        )
    ),
    ""
)</f>
        <v>tengerészkék</v>
      </c>
      <c r="AB390" s="56" t="str">
        <f>IF(Y390="", "", IFERROR(VLOOKUP(Y390, colorList!A:B,2,FALSE),""))</f>
        <v>tengerészkék</v>
      </c>
    </row>
    <row r="391" spans="1:28" ht="60" customHeight="1" x14ac:dyDescent="0.3">
      <c r="A391" s="19" t="s">
        <v>1610</v>
      </c>
      <c r="B391" s="81" t="s">
        <v>2795</v>
      </c>
      <c r="C391" s="59" t="str">
        <f t="shared" si="51"/>
        <v>Pool's Multigo unisex kapucnis kabát</v>
      </c>
      <c r="D391" s="6" t="s">
        <v>1900</v>
      </c>
      <c r="E391" s="60" t="str">
        <f t="shared" si="52"/>
        <v>MULTILOGO UNISEX HOODED JACKET</v>
      </c>
      <c r="F391" s="19" t="s">
        <v>1752</v>
      </c>
      <c r="G391" s="61" t="str">
        <f t="shared" si="53"/>
        <v>Pool's</v>
      </c>
      <c r="H391" s="19" t="s">
        <v>1856</v>
      </c>
      <c r="I391" s="62" t="str">
        <f t="shared" si="54"/>
        <v>Western felszerelés</v>
      </c>
      <c r="J391" s="19" t="s">
        <v>3008</v>
      </c>
      <c r="K391" s="51" t="str">
        <f t="shared" si="55"/>
        <v>Western lovasruházat</v>
      </c>
      <c r="L391" s="19" t="s">
        <v>2532</v>
      </c>
      <c r="M391" s="51" t="str">
        <f t="shared" si="50"/>
        <v>Western felsőruházat</v>
      </c>
      <c r="N391" s="86" t="s">
        <v>2621</v>
      </c>
      <c r="O391" s="53" t="str">
        <f t="shared" si="56"/>
        <v/>
      </c>
      <c r="P391" s="86"/>
      <c r="Q391" s="40"/>
      <c r="R391" s="64" t="s">
        <v>2195</v>
      </c>
      <c r="S391" s="6">
        <v>233</v>
      </c>
      <c r="T391" s="65" t="s">
        <v>1931</v>
      </c>
      <c r="U391" s="63">
        <v>0.6</v>
      </c>
      <c r="V391" s="41">
        <v>0</v>
      </c>
      <c r="W391" s="44" t="str">
        <f>IFERROR(
    IF(ISNUMBER(MATCH(TRIM(CLEAN(SUBSTITUTE(SUBSTITUTE(X391, CHAR(13), ""), CHAR(10), " "))), sizeList!A:A, 0)),
        INDEX(sizeList!B:B, MATCH(TRIM(CLEAN(SUBSTITUTE(SUBSTITUTE(X391, CHAR(13), ""), CHAR(10), " "))), sizeList!A:A, 0)),
        IF(ISNUMBER(MATCH(X391, sizeList!A:A, 0)),
            INDEX(sizeList!B:B, MATCH(X391, sizeList!A:A, 0)),
            IF(ISNUMBER(MATCH(TRIM(CLEAN(SUBSTITUTE(SUBSTITUTE(X391, CHAR(13), ""), CHAR(10), " "))), sizeList!B:B, 0)),
                INDEX(sizeList!B:B, MATCH(TRIM(CLEAN(SUBSTITUTE(SUBSTITUTE(X391, CHAR(13), ""), CHAR(10), " "))), sizeList!B:B, 0)),
                IF(ISNUMBER(MATCH(X391, sizeList!B:B, 0)),
                    INDEX(sizeList!B:B, MATCH(X391, sizeList!B:B, 0)),
                    "")
            )
        )
    ),
    ""
)</f>
        <v>XXL</v>
      </c>
      <c r="X391" s="64" t="s">
        <v>853</v>
      </c>
      <c r="Y391" s="19" t="s">
        <v>39</v>
      </c>
      <c r="Z391" s="44" t="str">
        <f t="shared" si="57"/>
        <v>NAVY</v>
      </c>
      <c r="AA391" s="44" t="str">
        <f>IFERROR(
    IF(ISNUMBER(MATCH(TRIM(CLEAN(SUBSTITUTE(SUBSTITUTE(Y391, CHAR(13), ""), CHAR(10), " "))), colorList!A:A, 0)),
        INDEX(colorList!B:B, MATCH(TRIM(CLEAN(SUBSTITUTE(SUBSTITUTE(Y391, CHAR(13), ""), CHAR(10), " "))), colorList!A:A, 0)),
        IF(ISNUMBER(MATCH(Y391, colorList!A:A, 0)),
            INDEX(colorList!B:B, MATCH(Y391, colorList!A:A, 0)),
            IF(ISNUMBER(MATCH(TRIM(CLEAN(SUBSTITUTE(SUBSTITUTE(Y391, CHAR(13), ""), CHAR(10), " "))), colorList!B:B, 0)),
                INDEX(colorList!B:B, MATCH(TRIM(CLEAN(SUBSTITUTE(SUBSTITUTE(Y391, CHAR(13), ""), CHAR(10), " "))), colorList!B:B, 0)),
                IF(ISNUMBER(MATCH(Y391, colorList!B:B, 0)),
                    INDEX(colorList!B:B, MATCH(Y391, colorList!B:B, 0)),
                    "")
            )
        )
    ),
    ""
)</f>
        <v>tengerészkék</v>
      </c>
      <c r="AB391" s="56" t="str">
        <f>IF(Y391="", "", IFERROR(VLOOKUP(Y391, colorList!A:B,2,FALSE),""))</f>
        <v>tengerészkék</v>
      </c>
    </row>
    <row r="392" spans="1:28" ht="60" customHeight="1" x14ac:dyDescent="0.3">
      <c r="A392" s="19" t="s">
        <v>1610</v>
      </c>
      <c r="B392" s="81" t="s">
        <v>2795</v>
      </c>
      <c r="C392" s="59" t="str">
        <f t="shared" si="51"/>
        <v>Pool's Multigo unisex kapucnis kabát</v>
      </c>
      <c r="D392" s="6" t="s">
        <v>1900</v>
      </c>
      <c r="E392" s="60" t="str">
        <f t="shared" si="52"/>
        <v>MULTILOGO UNISEX HOODED JACKET</v>
      </c>
      <c r="F392" s="19" t="s">
        <v>1752</v>
      </c>
      <c r="G392" s="61" t="str">
        <f t="shared" si="53"/>
        <v>Pool's</v>
      </c>
      <c r="H392" s="19" t="s">
        <v>1856</v>
      </c>
      <c r="I392" s="62" t="str">
        <f t="shared" si="54"/>
        <v>Western felszerelés</v>
      </c>
      <c r="J392" s="19" t="s">
        <v>3008</v>
      </c>
      <c r="K392" s="51" t="str">
        <f t="shared" si="55"/>
        <v>Western lovasruházat</v>
      </c>
      <c r="L392" s="19" t="s">
        <v>2532</v>
      </c>
      <c r="M392" s="51" t="str">
        <f t="shared" si="50"/>
        <v>Western felsőruházat</v>
      </c>
      <c r="N392" s="86" t="s">
        <v>2621</v>
      </c>
      <c r="O392" s="53" t="str">
        <f t="shared" si="56"/>
        <v/>
      </c>
      <c r="P392" s="86"/>
      <c r="Q392" s="40"/>
      <c r="R392" s="19" t="s">
        <v>2196</v>
      </c>
      <c r="S392" s="6">
        <v>233</v>
      </c>
      <c r="T392" s="65" t="s">
        <v>1931</v>
      </c>
      <c r="U392" s="63">
        <v>0.6</v>
      </c>
      <c r="V392" s="41">
        <v>0</v>
      </c>
      <c r="W392" s="44" t="str">
        <f>IFERROR(
    IF(ISNUMBER(MATCH(TRIM(CLEAN(SUBSTITUTE(SUBSTITUTE(X392, CHAR(13), ""), CHAR(10), " "))), sizeList!A:A, 0)),
        INDEX(sizeList!B:B, MATCH(TRIM(CLEAN(SUBSTITUTE(SUBSTITUTE(X392, CHAR(13), ""), CHAR(10), " "))), sizeList!A:A, 0)),
        IF(ISNUMBER(MATCH(X392, sizeList!A:A, 0)),
            INDEX(sizeList!B:B, MATCH(X392, sizeList!A:A, 0)),
            IF(ISNUMBER(MATCH(TRIM(CLEAN(SUBSTITUTE(SUBSTITUTE(X392, CHAR(13), ""), CHAR(10), " "))), sizeList!B:B, 0)),
                INDEX(sizeList!B:B, MATCH(TRIM(CLEAN(SUBSTITUTE(SUBSTITUTE(X392, CHAR(13), ""), CHAR(10), " "))), sizeList!B:B, 0)),
                IF(ISNUMBER(MATCH(X392, sizeList!B:B, 0)),
                    INDEX(sizeList!B:B, MATCH(X392, sizeList!B:B, 0)),
                    "")
            )
        )
    ),
    ""
)</f>
        <v>XXXL</v>
      </c>
      <c r="X392" s="64" t="s">
        <v>2522</v>
      </c>
      <c r="Y392" s="19" t="s">
        <v>39</v>
      </c>
      <c r="Z392" s="44" t="str">
        <f t="shared" si="57"/>
        <v>NAVY</v>
      </c>
      <c r="AA392" s="44" t="str">
        <f>IFERROR(
    IF(ISNUMBER(MATCH(TRIM(CLEAN(SUBSTITUTE(SUBSTITUTE(Y392, CHAR(13), ""), CHAR(10), " "))), colorList!A:A, 0)),
        INDEX(colorList!B:B, MATCH(TRIM(CLEAN(SUBSTITUTE(SUBSTITUTE(Y392, CHAR(13), ""), CHAR(10), " "))), colorList!A:A, 0)),
        IF(ISNUMBER(MATCH(Y392, colorList!A:A, 0)),
            INDEX(colorList!B:B, MATCH(Y392, colorList!A:A, 0)),
            IF(ISNUMBER(MATCH(TRIM(CLEAN(SUBSTITUTE(SUBSTITUTE(Y392, CHAR(13), ""), CHAR(10), " "))), colorList!B:B, 0)),
                INDEX(colorList!B:B, MATCH(TRIM(CLEAN(SUBSTITUTE(SUBSTITUTE(Y392, CHAR(13), ""), CHAR(10), " "))), colorList!B:B, 0)),
                IF(ISNUMBER(MATCH(Y392, colorList!B:B, 0)),
                    INDEX(colorList!B:B, MATCH(Y392, colorList!B:B, 0)),
                    "")
            )
        )
    ),
    ""
)</f>
        <v>tengerészkék</v>
      </c>
      <c r="AB392" s="56" t="str">
        <f>IF(Y392="", "", IFERROR(VLOOKUP(Y392, colorList!A:B,2,FALSE),""))</f>
        <v>tengerészkék</v>
      </c>
    </row>
    <row r="393" spans="1:28" ht="60" customHeight="1" x14ac:dyDescent="0.3">
      <c r="A393" s="19" t="s">
        <v>1589</v>
      </c>
      <c r="B393" s="86" t="s">
        <v>2790</v>
      </c>
      <c r="C393" s="44" t="str">
        <f t="shared" si="51"/>
        <v>Pool's Yellowstone mintás pamut férfi póló</v>
      </c>
      <c r="D393" s="6" t="s">
        <v>2623</v>
      </c>
      <c r="E393" s="61" t="str">
        <f t="shared" si="52"/>
        <v>Men's cotton t-shirt with Yellowstone print</v>
      </c>
      <c r="F393" s="19" t="s">
        <v>1731</v>
      </c>
      <c r="G393" s="61" t="str">
        <f t="shared" si="53"/>
        <v>Pool's</v>
      </c>
      <c r="H393" s="19" t="s">
        <v>1856</v>
      </c>
      <c r="I393" s="51" t="str">
        <f t="shared" si="54"/>
        <v>Western felszerelés</v>
      </c>
      <c r="J393" s="19" t="s">
        <v>3008</v>
      </c>
      <c r="K393" s="51" t="str">
        <f t="shared" si="55"/>
        <v>Western lovasruházat</v>
      </c>
      <c r="L393" s="19" t="s">
        <v>2532</v>
      </c>
      <c r="M393" s="51" t="str">
        <f t="shared" si="50"/>
        <v>Western felsőruházat</v>
      </c>
      <c r="N393" s="86" t="s">
        <v>2621</v>
      </c>
      <c r="O393" s="91" t="str">
        <f t="shared" si="56"/>
        <v/>
      </c>
      <c r="P393" s="86"/>
      <c r="Q393" s="37"/>
      <c r="R393" s="19" t="s">
        <v>1973</v>
      </c>
      <c r="S393" s="19">
        <v>63</v>
      </c>
      <c r="T393" s="65" t="s">
        <v>1931</v>
      </c>
      <c r="U393" s="37">
        <v>0.2</v>
      </c>
      <c r="V393" s="41">
        <v>0</v>
      </c>
      <c r="W393" s="44" t="str">
        <f>IFERROR(
    IF(ISNUMBER(MATCH(TRIM(CLEAN(SUBSTITUTE(SUBSTITUTE(X393, CHAR(13), ""), CHAR(10), " "))), sizeList!A:A, 0)),
        INDEX(sizeList!B:B, MATCH(TRIM(CLEAN(SUBSTITUTE(SUBSTITUTE(X393, CHAR(13), ""), CHAR(10), " "))), sizeList!A:A, 0)),
        IF(ISNUMBER(MATCH(X393, sizeList!A:A, 0)),
            INDEX(sizeList!B:B, MATCH(X393, sizeList!A:A, 0)),
            IF(ISNUMBER(MATCH(TRIM(CLEAN(SUBSTITUTE(SUBSTITUTE(X393, CHAR(13), ""), CHAR(10), " "))), sizeList!B:B, 0)),
                INDEX(sizeList!B:B, MATCH(TRIM(CLEAN(SUBSTITUTE(SUBSTITUTE(X393, CHAR(13), ""), CHAR(10), " "))), sizeList!B:B, 0)),
                IF(ISNUMBER(MATCH(X393, sizeList!B:B, 0)),
                    INDEX(sizeList!B:B, MATCH(X393, sizeList!B:B, 0)),
                    "")
            )
        )
    ),
    ""
)</f>
        <v>XS</v>
      </c>
      <c r="X393" s="64" t="s">
        <v>87</v>
      </c>
      <c r="Y393" s="19" t="s">
        <v>20</v>
      </c>
      <c r="Z393" s="44" t="str">
        <f t="shared" si="57"/>
        <v>BLACK</v>
      </c>
      <c r="AA393" s="44" t="str">
        <f>IFERROR(
    IF(ISNUMBER(MATCH(TRIM(CLEAN(SUBSTITUTE(SUBSTITUTE(Y393, CHAR(13), ""), CHAR(10), " "))), colorList!A:A, 0)),
        INDEX(colorList!B:B, MATCH(TRIM(CLEAN(SUBSTITUTE(SUBSTITUTE(Y393, CHAR(13), ""), CHAR(10), " "))), colorList!A:A, 0)),
        IF(ISNUMBER(MATCH(Y393, colorList!A:A, 0)),
            INDEX(colorList!B:B, MATCH(Y393, colorList!A:A, 0)),
            IF(ISNUMBER(MATCH(TRIM(CLEAN(SUBSTITUTE(SUBSTITUTE(Y393, CHAR(13), ""), CHAR(10), " "))), colorList!B:B, 0)),
                INDEX(colorList!B:B, MATCH(TRIM(CLEAN(SUBSTITUTE(SUBSTITUTE(Y393, CHAR(13), ""), CHAR(10), " "))), colorList!B:B, 0)),
                IF(ISNUMBER(MATCH(Y393, colorList!B:B, 0)),
                    INDEX(colorList!B:B, MATCH(Y393, colorList!B:B, 0)),
                    "")
            )
        )
    ),
    ""
)</f>
        <v>fekete</v>
      </c>
      <c r="AB393" s="56" t="str">
        <f>IF(Y393="", "", IFERROR(VLOOKUP(Y393, colorList!A:B,2,FALSE),""))</f>
        <v>fekete</v>
      </c>
    </row>
    <row r="394" spans="1:28" ht="60" customHeight="1" x14ac:dyDescent="0.3">
      <c r="A394" s="19" t="s">
        <v>1589</v>
      </c>
      <c r="B394" s="86" t="s">
        <v>2790</v>
      </c>
      <c r="C394" s="44" t="str">
        <f t="shared" si="51"/>
        <v>Pool's Yellowstone mintás pamut férfi póló</v>
      </c>
      <c r="D394" s="6" t="s">
        <v>2623</v>
      </c>
      <c r="E394" s="61" t="str">
        <f t="shared" si="52"/>
        <v>Men's cotton t-shirt with Yellowstone print</v>
      </c>
      <c r="F394" s="19" t="s">
        <v>1731</v>
      </c>
      <c r="G394" s="61" t="str">
        <f t="shared" si="53"/>
        <v>Pool's</v>
      </c>
      <c r="H394" s="19" t="s">
        <v>1856</v>
      </c>
      <c r="I394" s="51" t="str">
        <f t="shared" si="54"/>
        <v>Western felszerelés</v>
      </c>
      <c r="J394" s="19" t="s">
        <v>3008</v>
      </c>
      <c r="K394" s="51" t="str">
        <f t="shared" si="55"/>
        <v>Western lovasruházat</v>
      </c>
      <c r="L394" s="19" t="s">
        <v>2532</v>
      </c>
      <c r="M394" s="51" t="str">
        <f t="shared" si="50"/>
        <v>Western felsőruházat</v>
      </c>
      <c r="N394" s="86" t="s">
        <v>2621</v>
      </c>
      <c r="O394" s="91" t="str">
        <f t="shared" si="56"/>
        <v/>
      </c>
      <c r="P394" s="39"/>
      <c r="Q394" s="37"/>
      <c r="R394" s="19" t="s">
        <v>1974</v>
      </c>
      <c r="S394" s="19">
        <v>63</v>
      </c>
      <c r="T394" s="65" t="s">
        <v>1931</v>
      </c>
      <c r="U394" s="37">
        <v>0.2</v>
      </c>
      <c r="V394" s="41">
        <v>0</v>
      </c>
      <c r="W394" s="44" t="str">
        <f>IFERROR(
    IF(ISNUMBER(MATCH(TRIM(CLEAN(SUBSTITUTE(SUBSTITUTE(X394, CHAR(13), ""), CHAR(10), " "))), sizeList!A:A, 0)),
        INDEX(sizeList!B:B, MATCH(TRIM(CLEAN(SUBSTITUTE(SUBSTITUTE(X394, CHAR(13), ""), CHAR(10), " "))), sizeList!A:A, 0)),
        IF(ISNUMBER(MATCH(X394, sizeList!A:A, 0)),
            INDEX(sizeList!B:B, MATCH(X394, sizeList!A:A, 0)),
            IF(ISNUMBER(MATCH(TRIM(CLEAN(SUBSTITUTE(SUBSTITUTE(X394, CHAR(13), ""), CHAR(10), " "))), sizeList!B:B, 0)),
                INDEX(sizeList!B:B, MATCH(TRIM(CLEAN(SUBSTITUTE(SUBSTITUTE(X394, CHAR(13), ""), CHAR(10), " "))), sizeList!B:B, 0)),
                IF(ISNUMBER(MATCH(X394, sizeList!B:B, 0)),
                    INDEX(sizeList!B:B, MATCH(X394, sizeList!B:B, 0)),
                    "")
            )
        )
    ),
    ""
)</f>
        <v>S</v>
      </c>
      <c r="X394" s="19" t="s">
        <v>88</v>
      </c>
      <c r="Y394" s="19" t="s">
        <v>20</v>
      </c>
      <c r="Z394" s="44" t="str">
        <f t="shared" si="57"/>
        <v>BLACK</v>
      </c>
      <c r="AA394" s="44" t="str">
        <f>IFERROR(
    IF(ISNUMBER(MATCH(TRIM(CLEAN(SUBSTITUTE(SUBSTITUTE(Y394, CHAR(13), ""), CHAR(10), " "))), colorList!A:A, 0)),
        INDEX(colorList!B:B, MATCH(TRIM(CLEAN(SUBSTITUTE(SUBSTITUTE(Y394, CHAR(13), ""), CHAR(10), " "))), colorList!A:A, 0)),
        IF(ISNUMBER(MATCH(Y394, colorList!A:A, 0)),
            INDEX(colorList!B:B, MATCH(Y394, colorList!A:A, 0)),
            IF(ISNUMBER(MATCH(TRIM(CLEAN(SUBSTITUTE(SUBSTITUTE(Y394, CHAR(13), ""), CHAR(10), " "))), colorList!B:B, 0)),
                INDEX(colorList!B:B, MATCH(TRIM(CLEAN(SUBSTITUTE(SUBSTITUTE(Y394, CHAR(13), ""), CHAR(10), " "))), colorList!B:B, 0)),
                IF(ISNUMBER(MATCH(Y394, colorList!B:B, 0)),
                    INDEX(colorList!B:B, MATCH(Y394, colorList!B:B, 0)),
                    "")
            )
        )
    ),
    ""
)</f>
        <v>fekete</v>
      </c>
      <c r="AB394" s="56" t="str">
        <f>IF(Y394="", "", IFERROR(VLOOKUP(Y394, colorList!A:B,2,FALSE),""))</f>
        <v>fekete</v>
      </c>
    </row>
    <row r="395" spans="1:28" ht="60" customHeight="1" x14ac:dyDescent="0.3">
      <c r="A395" s="19" t="s">
        <v>1589</v>
      </c>
      <c r="B395" s="86" t="s">
        <v>2790</v>
      </c>
      <c r="C395" s="44" t="str">
        <f t="shared" si="51"/>
        <v>Pool's Yellowstone mintás pamut férfi póló</v>
      </c>
      <c r="D395" s="6" t="s">
        <v>2623</v>
      </c>
      <c r="E395" s="61" t="str">
        <f t="shared" si="52"/>
        <v>Men's cotton t-shirt with Yellowstone print</v>
      </c>
      <c r="F395" s="19" t="s">
        <v>1731</v>
      </c>
      <c r="G395" s="61" t="str">
        <f t="shared" si="53"/>
        <v>Pool's</v>
      </c>
      <c r="H395" s="19" t="s">
        <v>1856</v>
      </c>
      <c r="I395" s="51" t="str">
        <f t="shared" si="54"/>
        <v>Western felszerelés</v>
      </c>
      <c r="J395" s="19" t="s">
        <v>3008</v>
      </c>
      <c r="K395" s="51" t="str">
        <f t="shared" si="55"/>
        <v>Western lovasruházat</v>
      </c>
      <c r="L395" s="19" t="s">
        <v>2532</v>
      </c>
      <c r="M395" s="51" t="str">
        <f t="shared" si="50"/>
        <v>Western felsőruházat</v>
      </c>
      <c r="N395" s="86" t="s">
        <v>2621</v>
      </c>
      <c r="O395" s="91" t="str">
        <f t="shared" si="56"/>
        <v/>
      </c>
      <c r="P395" s="39"/>
      <c r="Q395" s="37"/>
      <c r="R395" s="19" t="s">
        <v>1975</v>
      </c>
      <c r="S395" s="19">
        <v>63</v>
      </c>
      <c r="T395" s="65" t="s">
        <v>1931</v>
      </c>
      <c r="U395" s="37">
        <v>0.2</v>
      </c>
      <c r="V395" s="41">
        <v>0</v>
      </c>
      <c r="W395" s="44" t="str">
        <f>IFERROR(
    IF(ISNUMBER(MATCH(TRIM(CLEAN(SUBSTITUTE(SUBSTITUTE(X395, CHAR(13), ""), CHAR(10), " "))), sizeList!A:A, 0)),
        INDEX(sizeList!B:B, MATCH(TRIM(CLEAN(SUBSTITUTE(SUBSTITUTE(X395, CHAR(13), ""), CHAR(10), " "))), sizeList!A:A, 0)),
        IF(ISNUMBER(MATCH(X395, sizeList!A:A, 0)),
            INDEX(sizeList!B:B, MATCH(X395, sizeList!A:A, 0)),
            IF(ISNUMBER(MATCH(TRIM(CLEAN(SUBSTITUTE(SUBSTITUTE(X395, CHAR(13), ""), CHAR(10), " "))), sizeList!B:B, 0)),
                INDEX(sizeList!B:B, MATCH(TRIM(CLEAN(SUBSTITUTE(SUBSTITUTE(X395, CHAR(13), ""), CHAR(10), " "))), sizeList!B:B, 0)),
                IF(ISNUMBER(MATCH(X395, sizeList!B:B, 0)),
                    INDEX(sizeList!B:B, MATCH(X395, sizeList!B:B, 0)),
                    "")
            )
        )
    ),
    ""
)</f>
        <v>M</v>
      </c>
      <c r="X395" s="19" t="s">
        <v>89</v>
      </c>
      <c r="Y395" s="19" t="s">
        <v>20</v>
      </c>
      <c r="Z395" s="44" t="str">
        <f t="shared" si="57"/>
        <v>BLACK</v>
      </c>
      <c r="AA395" s="44" t="str">
        <f>IFERROR(
    IF(ISNUMBER(MATCH(TRIM(CLEAN(SUBSTITUTE(SUBSTITUTE(Y395, CHAR(13), ""), CHAR(10), " "))), colorList!A:A, 0)),
        INDEX(colorList!B:B, MATCH(TRIM(CLEAN(SUBSTITUTE(SUBSTITUTE(Y395, CHAR(13), ""), CHAR(10), " "))), colorList!A:A, 0)),
        IF(ISNUMBER(MATCH(Y395, colorList!A:A, 0)),
            INDEX(colorList!B:B, MATCH(Y395, colorList!A:A, 0)),
            IF(ISNUMBER(MATCH(TRIM(CLEAN(SUBSTITUTE(SUBSTITUTE(Y395, CHAR(13), ""), CHAR(10), " "))), colorList!B:B, 0)),
                INDEX(colorList!B:B, MATCH(TRIM(CLEAN(SUBSTITUTE(SUBSTITUTE(Y395, CHAR(13), ""), CHAR(10), " "))), colorList!B:B, 0)),
                IF(ISNUMBER(MATCH(Y395, colorList!B:B, 0)),
                    INDEX(colorList!B:B, MATCH(Y395, colorList!B:B, 0)),
                    "")
            )
        )
    ),
    ""
)</f>
        <v>fekete</v>
      </c>
      <c r="AB395" s="56" t="str">
        <f>IF(Y395="", "", IFERROR(VLOOKUP(Y395, colorList!A:B,2,FALSE),""))</f>
        <v>fekete</v>
      </c>
    </row>
    <row r="396" spans="1:28" ht="60" customHeight="1" x14ac:dyDescent="0.3">
      <c r="A396" s="19" t="s">
        <v>1589</v>
      </c>
      <c r="B396" s="86" t="s">
        <v>2790</v>
      </c>
      <c r="C396" s="44" t="str">
        <f t="shared" si="51"/>
        <v>Pool's Yellowstone mintás pamut férfi póló</v>
      </c>
      <c r="D396" s="6" t="s">
        <v>2623</v>
      </c>
      <c r="E396" s="61" t="str">
        <f t="shared" si="52"/>
        <v>Men's cotton t-shirt with Yellowstone print</v>
      </c>
      <c r="F396" s="19" t="s">
        <v>1731</v>
      </c>
      <c r="G396" s="61" t="str">
        <f t="shared" si="53"/>
        <v>Pool's</v>
      </c>
      <c r="H396" s="19" t="s">
        <v>1856</v>
      </c>
      <c r="I396" s="51" t="str">
        <f t="shared" si="54"/>
        <v>Western felszerelés</v>
      </c>
      <c r="J396" s="19" t="s">
        <v>3008</v>
      </c>
      <c r="K396" s="51" t="str">
        <f t="shared" si="55"/>
        <v>Western lovasruházat</v>
      </c>
      <c r="L396" s="19" t="s">
        <v>2532</v>
      </c>
      <c r="M396" s="51" t="str">
        <f t="shared" si="50"/>
        <v>Western felsőruházat</v>
      </c>
      <c r="N396" s="86" t="s">
        <v>2621</v>
      </c>
      <c r="O396" s="91" t="str">
        <f t="shared" si="56"/>
        <v/>
      </c>
      <c r="P396" s="39"/>
      <c r="Q396" s="37"/>
      <c r="R396" s="19" t="s">
        <v>1976</v>
      </c>
      <c r="S396" s="19">
        <v>63</v>
      </c>
      <c r="T396" s="65" t="s">
        <v>1931</v>
      </c>
      <c r="U396" s="37">
        <v>0.2</v>
      </c>
      <c r="V396" s="41">
        <v>0</v>
      </c>
      <c r="W396" s="44" t="str">
        <f>IFERROR(
    IF(ISNUMBER(MATCH(TRIM(CLEAN(SUBSTITUTE(SUBSTITUTE(X396, CHAR(13), ""), CHAR(10), " "))), sizeList!A:A, 0)),
        INDEX(sizeList!B:B, MATCH(TRIM(CLEAN(SUBSTITUTE(SUBSTITUTE(X396, CHAR(13), ""), CHAR(10), " "))), sizeList!A:A, 0)),
        IF(ISNUMBER(MATCH(X396, sizeList!A:A, 0)),
            INDEX(sizeList!B:B, MATCH(X396, sizeList!A:A, 0)),
            IF(ISNUMBER(MATCH(TRIM(CLEAN(SUBSTITUTE(SUBSTITUTE(X396, CHAR(13), ""), CHAR(10), " "))), sizeList!B:B, 0)),
                INDEX(sizeList!B:B, MATCH(TRIM(CLEAN(SUBSTITUTE(SUBSTITUTE(X396, CHAR(13), ""), CHAR(10), " "))), sizeList!B:B, 0)),
                IF(ISNUMBER(MATCH(X396, sizeList!B:B, 0)),
                    INDEX(sizeList!B:B, MATCH(X396, sizeList!B:B, 0)),
                    "")
            )
        )
    ),
    ""
)</f>
        <v>L</v>
      </c>
      <c r="X396" s="19" t="s">
        <v>90</v>
      </c>
      <c r="Y396" s="19" t="s">
        <v>20</v>
      </c>
      <c r="Z396" s="44" t="str">
        <f t="shared" si="57"/>
        <v>BLACK</v>
      </c>
      <c r="AA396" s="44" t="str">
        <f>IFERROR(
    IF(ISNUMBER(MATCH(TRIM(CLEAN(SUBSTITUTE(SUBSTITUTE(Y396, CHAR(13), ""), CHAR(10), " "))), colorList!A:A, 0)),
        INDEX(colorList!B:B, MATCH(TRIM(CLEAN(SUBSTITUTE(SUBSTITUTE(Y396, CHAR(13), ""), CHAR(10), " "))), colorList!A:A, 0)),
        IF(ISNUMBER(MATCH(Y396, colorList!A:A, 0)),
            INDEX(colorList!B:B, MATCH(Y396, colorList!A:A, 0)),
            IF(ISNUMBER(MATCH(TRIM(CLEAN(SUBSTITUTE(SUBSTITUTE(Y396, CHAR(13), ""), CHAR(10), " "))), colorList!B:B, 0)),
                INDEX(colorList!B:B, MATCH(TRIM(CLEAN(SUBSTITUTE(SUBSTITUTE(Y396, CHAR(13), ""), CHAR(10), " "))), colorList!B:B, 0)),
                IF(ISNUMBER(MATCH(Y396, colorList!B:B, 0)),
                    INDEX(colorList!B:B, MATCH(Y396, colorList!B:B, 0)),
                    "")
            )
        )
    ),
    ""
)</f>
        <v>fekete</v>
      </c>
      <c r="AB396" s="56" t="str">
        <f>IF(Y396="", "", IFERROR(VLOOKUP(Y396, colorList!A:B,2,FALSE),""))</f>
        <v>fekete</v>
      </c>
    </row>
    <row r="397" spans="1:28" ht="60" customHeight="1" x14ac:dyDescent="0.3">
      <c r="A397" s="19" t="s">
        <v>1589</v>
      </c>
      <c r="B397" s="86" t="s">
        <v>2790</v>
      </c>
      <c r="C397" s="44" t="str">
        <f t="shared" si="51"/>
        <v>Pool's Yellowstone mintás pamut férfi póló</v>
      </c>
      <c r="D397" s="6" t="s">
        <v>2623</v>
      </c>
      <c r="E397" s="61" t="str">
        <f t="shared" si="52"/>
        <v>Men's cotton t-shirt with Yellowstone print</v>
      </c>
      <c r="F397" s="19" t="s">
        <v>1731</v>
      </c>
      <c r="G397" s="61" t="str">
        <f t="shared" si="53"/>
        <v>Pool's</v>
      </c>
      <c r="H397" s="19" t="s">
        <v>1856</v>
      </c>
      <c r="I397" s="51" t="str">
        <f t="shared" si="54"/>
        <v>Western felszerelés</v>
      </c>
      <c r="J397" s="19" t="s">
        <v>3008</v>
      </c>
      <c r="K397" s="51" t="str">
        <f t="shared" si="55"/>
        <v>Western lovasruházat</v>
      </c>
      <c r="L397" s="19" t="s">
        <v>2532</v>
      </c>
      <c r="M397" s="51" t="str">
        <f t="shared" si="50"/>
        <v>Western felsőruházat</v>
      </c>
      <c r="N397" s="86" t="s">
        <v>2621</v>
      </c>
      <c r="O397" s="91" t="str">
        <f t="shared" si="56"/>
        <v/>
      </c>
      <c r="P397" s="39"/>
      <c r="Q397" s="37"/>
      <c r="R397" s="19" t="s">
        <v>1977</v>
      </c>
      <c r="S397" s="19">
        <v>63</v>
      </c>
      <c r="T397" s="65" t="s">
        <v>1931</v>
      </c>
      <c r="U397" s="37">
        <v>0.2</v>
      </c>
      <c r="V397" s="41">
        <v>0</v>
      </c>
      <c r="W397" s="44" t="str">
        <f>IFERROR(
    IF(ISNUMBER(MATCH(TRIM(CLEAN(SUBSTITUTE(SUBSTITUTE(X397, CHAR(13), ""), CHAR(10), " "))), sizeList!A:A, 0)),
        INDEX(sizeList!B:B, MATCH(TRIM(CLEAN(SUBSTITUTE(SUBSTITUTE(X397, CHAR(13), ""), CHAR(10), " "))), sizeList!A:A, 0)),
        IF(ISNUMBER(MATCH(X397, sizeList!A:A, 0)),
            INDEX(sizeList!B:B, MATCH(X397, sizeList!A:A, 0)),
            IF(ISNUMBER(MATCH(TRIM(CLEAN(SUBSTITUTE(SUBSTITUTE(X397, CHAR(13), ""), CHAR(10), " "))), sizeList!B:B, 0)),
                INDEX(sizeList!B:B, MATCH(TRIM(CLEAN(SUBSTITUTE(SUBSTITUTE(X397, CHAR(13), ""), CHAR(10), " "))), sizeList!B:B, 0)),
                IF(ISNUMBER(MATCH(X397, sizeList!B:B, 0)),
                    INDEX(sizeList!B:B, MATCH(X397, sizeList!B:B, 0)),
                    "")
            )
        )
    ),
    ""
)</f>
        <v>XL</v>
      </c>
      <c r="X397" s="19" t="s">
        <v>91</v>
      </c>
      <c r="Y397" s="19" t="s">
        <v>20</v>
      </c>
      <c r="Z397" s="44" t="str">
        <f t="shared" si="57"/>
        <v>BLACK</v>
      </c>
      <c r="AA397" s="44" t="str">
        <f>IFERROR(
    IF(ISNUMBER(MATCH(TRIM(CLEAN(SUBSTITUTE(SUBSTITUTE(Y397, CHAR(13), ""), CHAR(10), " "))), colorList!A:A, 0)),
        INDEX(colorList!B:B, MATCH(TRIM(CLEAN(SUBSTITUTE(SUBSTITUTE(Y397, CHAR(13), ""), CHAR(10), " "))), colorList!A:A, 0)),
        IF(ISNUMBER(MATCH(Y397, colorList!A:A, 0)),
            INDEX(colorList!B:B, MATCH(Y397, colorList!A:A, 0)),
            IF(ISNUMBER(MATCH(TRIM(CLEAN(SUBSTITUTE(SUBSTITUTE(Y397, CHAR(13), ""), CHAR(10), " "))), colorList!B:B, 0)),
                INDEX(colorList!B:B, MATCH(TRIM(CLEAN(SUBSTITUTE(SUBSTITUTE(Y397, CHAR(13), ""), CHAR(10), " "))), colorList!B:B, 0)),
                IF(ISNUMBER(MATCH(Y397, colorList!B:B, 0)),
                    INDEX(colorList!B:B, MATCH(Y397, colorList!B:B, 0)),
                    "")
            )
        )
    ),
    ""
)</f>
        <v>fekete</v>
      </c>
      <c r="AB397" s="56" t="str">
        <f>IF(Y397="", "", IFERROR(VLOOKUP(Y397, colorList!A:B,2,FALSE),""))</f>
        <v>fekete</v>
      </c>
    </row>
    <row r="398" spans="1:28" ht="60" customHeight="1" x14ac:dyDescent="0.3">
      <c r="A398" s="19" t="s">
        <v>1589</v>
      </c>
      <c r="B398" s="39" t="s">
        <v>2790</v>
      </c>
      <c r="C398" s="44" t="str">
        <f t="shared" si="51"/>
        <v>Pool's Yellowstone mintás pamut férfi póló</v>
      </c>
      <c r="D398" s="6" t="s">
        <v>2623</v>
      </c>
      <c r="E398" s="61" t="str">
        <f t="shared" si="52"/>
        <v>Men's cotton t-shirt with Yellowstone print</v>
      </c>
      <c r="F398" s="19" t="s">
        <v>1731</v>
      </c>
      <c r="G398" s="61" t="str">
        <f t="shared" si="53"/>
        <v>Pool's</v>
      </c>
      <c r="H398" s="19" t="s">
        <v>1856</v>
      </c>
      <c r="I398" s="51" t="str">
        <f t="shared" si="54"/>
        <v>Western felszerelés</v>
      </c>
      <c r="J398" s="19" t="s">
        <v>3008</v>
      </c>
      <c r="K398" s="51" t="str">
        <f t="shared" si="55"/>
        <v>Western lovasruházat</v>
      </c>
      <c r="L398" s="19" t="s">
        <v>2532</v>
      </c>
      <c r="M398" s="51" t="str">
        <f t="shared" si="50"/>
        <v>Western felsőruházat</v>
      </c>
      <c r="N398" s="86" t="s">
        <v>2621</v>
      </c>
      <c r="O398" s="91" t="str">
        <f t="shared" si="56"/>
        <v/>
      </c>
      <c r="P398" s="39"/>
      <c r="Q398" s="37"/>
      <c r="R398" s="19" t="s">
        <v>1978</v>
      </c>
      <c r="S398" s="19">
        <v>63</v>
      </c>
      <c r="T398" s="65" t="s">
        <v>1931</v>
      </c>
      <c r="U398" s="37">
        <v>0.2</v>
      </c>
      <c r="V398" s="41">
        <v>0</v>
      </c>
      <c r="W398" s="44" t="str">
        <f>IFERROR(
    IF(ISNUMBER(MATCH(TRIM(CLEAN(SUBSTITUTE(SUBSTITUTE(X398, CHAR(13), ""), CHAR(10), " "))), sizeList!A:A, 0)),
        INDEX(sizeList!B:B, MATCH(TRIM(CLEAN(SUBSTITUTE(SUBSTITUTE(X398, CHAR(13), ""), CHAR(10), " "))), sizeList!A:A, 0)),
        IF(ISNUMBER(MATCH(X398, sizeList!A:A, 0)),
            INDEX(sizeList!B:B, MATCH(X398, sizeList!A:A, 0)),
            IF(ISNUMBER(MATCH(TRIM(CLEAN(SUBSTITUTE(SUBSTITUTE(X398, CHAR(13), ""), CHAR(10), " "))), sizeList!B:B, 0)),
                INDEX(sizeList!B:B, MATCH(TRIM(CLEAN(SUBSTITUTE(SUBSTITUTE(X398, CHAR(13), ""), CHAR(10), " "))), sizeList!B:B, 0)),
                IF(ISNUMBER(MATCH(X398, sizeList!B:B, 0)),
                    INDEX(sizeList!B:B, MATCH(X398, sizeList!B:B, 0)),
                    "")
            )
        )
    ),
    ""
)</f>
        <v>XXL</v>
      </c>
      <c r="X398" s="19" t="s">
        <v>853</v>
      </c>
      <c r="Y398" s="19" t="s">
        <v>720</v>
      </c>
      <c r="Z398" s="44" t="str">
        <f t="shared" si="57"/>
        <v>WHITE</v>
      </c>
      <c r="AA398" s="44" t="str">
        <f>IFERROR(
    IF(ISNUMBER(MATCH(TRIM(CLEAN(SUBSTITUTE(SUBSTITUTE(Y398, CHAR(13), ""), CHAR(10), " "))), colorList!A:A, 0)),
        INDEX(colorList!B:B, MATCH(TRIM(CLEAN(SUBSTITUTE(SUBSTITUTE(Y398, CHAR(13), ""), CHAR(10), " "))), colorList!A:A, 0)),
        IF(ISNUMBER(MATCH(Y398, colorList!A:A, 0)),
            INDEX(colorList!B:B, MATCH(Y398, colorList!A:A, 0)),
            IF(ISNUMBER(MATCH(TRIM(CLEAN(SUBSTITUTE(SUBSTITUTE(Y398, CHAR(13), ""), CHAR(10), " "))), colorList!B:B, 0)),
                INDEX(colorList!B:B, MATCH(TRIM(CLEAN(SUBSTITUTE(SUBSTITUTE(Y398, CHAR(13), ""), CHAR(10), " "))), colorList!B:B, 0)),
                IF(ISNUMBER(MATCH(Y398, colorList!B:B, 0)),
                    INDEX(colorList!B:B, MATCH(Y398, colorList!B:B, 0)),
                    "")
            )
        )
    ),
    ""
)</f>
        <v>fehér</v>
      </c>
      <c r="AB398" s="56" t="str">
        <f>IF(Y398="", "", IFERROR(VLOOKUP(Y398, colorList!A:B,2,FALSE),""))</f>
        <v>fehér</v>
      </c>
    </row>
    <row r="399" spans="1:28" ht="60" customHeight="1" x14ac:dyDescent="0.3">
      <c r="A399" s="19" t="s">
        <v>1589</v>
      </c>
      <c r="B399" s="39" t="s">
        <v>2790</v>
      </c>
      <c r="C399" s="44" t="str">
        <f t="shared" si="51"/>
        <v>Pool's Yellowstone mintás pamut férfi póló</v>
      </c>
      <c r="D399" s="6" t="s">
        <v>2623</v>
      </c>
      <c r="E399" s="61" t="str">
        <f t="shared" si="52"/>
        <v>Men's cotton t-shirt with Yellowstone print</v>
      </c>
      <c r="F399" s="19" t="s">
        <v>1731</v>
      </c>
      <c r="G399" s="61" t="str">
        <f t="shared" si="53"/>
        <v>Pool's</v>
      </c>
      <c r="H399" s="19" t="s">
        <v>1856</v>
      </c>
      <c r="I399" s="51" t="str">
        <f t="shared" si="54"/>
        <v>Western felszerelés</v>
      </c>
      <c r="J399" s="19" t="s">
        <v>3008</v>
      </c>
      <c r="K399" s="51" t="str">
        <f t="shared" si="55"/>
        <v>Western lovasruházat</v>
      </c>
      <c r="L399" s="19" t="s">
        <v>2532</v>
      </c>
      <c r="M399" s="51" t="str">
        <f t="shared" si="50"/>
        <v>Western felsőruházat</v>
      </c>
      <c r="N399" s="86" t="s">
        <v>2621</v>
      </c>
      <c r="O399" s="91" t="str">
        <f t="shared" si="56"/>
        <v/>
      </c>
      <c r="P399" s="39"/>
      <c r="Q399" s="37"/>
      <c r="R399" s="19" t="s">
        <v>1979</v>
      </c>
      <c r="S399" s="19">
        <v>63</v>
      </c>
      <c r="T399" s="65" t="s">
        <v>1931</v>
      </c>
      <c r="U399" s="37">
        <v>0.2</v>
      </c>
      <c r="V399" s="41">
        <v>0</v>
      </c>
      <c r="W399" s="44" t="str">
        <f>IFERROR(
    IF(ISNUMBER(MATCH(TRIM(CLEAN(SUBSTITUTE(SUBSTITUTE(X399, CHAR(13), ""), CHAR(10), " "))), sizeList!A:A, 0)),
        INDEX(sizeList!B:B, MATCH(TRIM(CLEAN(SUBSTITUTE(SUBSTITUTE(X399, CHAR(13), ""), CHAR(10), " "))), sizeList!A:A, 0)),
        IF(ISNUMBER(MATCH(X399, sizeList!A:A, 0)),
            INDEX(sizeList!B:B, MATCH(X399, sizeList!A:A, 0)),
            IF(ISNUMBER(MATCH(TRIM(CLEAN(SUBSTITUTE(SUBSTITUTE(X399, CHAR(13), ""), CHAR(10), " "))), sizeList!B:B, 0)),
                INDEX(sizeList!B:B, MATCH(TRIM(CLEAN(SUBSTITUTE(SUBSTITUTE(X399, CHAR(13), ""), CHAR(10), " "))), sizeList!B:B, 0)),
                IF(ISNUMBER(MATCH(X399, sizeList!B:B, 0)),
                    INDEX(sizeList!B:B, MATCH(X399, sizeList!B:B, 0)),
                    "")
            )
        )
    ),
    ""
)</f>
        <v>XS</v>
      </c>
      <c r="X399" s="19" t="s">
        <v>87</v>
      </c>
      <c r="Y399" s="19" t="s">
        <v>720</v>
      </c>
      <c r="Z399" s="44" t="str">
        <f t="shared" si="57"/>
        <v>WHITE</v>
      </c>
      <c r="AA399" s="44" t="str">
        <f>IFERROR(
    IF(ISNUMBER(MATCH(TRIM(CLEAN(SUBSTITUTE(SUBSTITUTE(Y399, CHAR(13), ""), CHAR(10), " "))), colorList!A:A, 0)),
        INDEX(colorList!B:B, MATCH(TRIM(CLEAN(SUBSTITUTE(SUBSTITUTE(Y399, CHAR(13), ""), CHAR(10), " "))), colorList!A:A, 0)),
        IF(ISNUMBER(MATCH(Y399, colorList!A:A, 0)),
            INDEX(colorList!B:B, MATCH(Y399, colorList!A:A, 0)),
            IF(ISNUMBER(MATCH(TRIM(CLEAN(SUBSTITUTE(SUBSTITUTE(Y399, CHAR(13), ""), CHAR(10), " "))), colorList!B:B, 0)),
                INDEX(colorList!B:B, MATCH(TRIM(CLEAN(SUBSTITUTE(SUBSTITUTE(Y399, CHAR(13), ""), CHAR(10), " "))), colorList!B:B, 0)),
                IF(ISNUMBER(MATCH(Y399, colorList!B:B, 0)),
                    INDEX(colorList!B:B, MATCH(Y399, colorList!B:B, 0)),
                    "")
            )
        )
    ),
    ""
)</f>
        <v>fehér</v>
      </c>
      <c r="AB399" s="56" t="str">
        <f>IF(Y399="", "", IFERROR(VLOOKUP(Y399, colorList!A:B,2,FALSE),""))</f>
        <v>fehér</v>
      </c>
    </row>
    <row r="400" spans="1:28" ht="60" customHeight="1" x14ac:dyDescent="0.3">
      <c r="A400" s="19" t="s">
        <v>1589</v>
      </c>
      <c r="B400" s="39" t="s">
        <v>2790</v>
      </c>
      <c r="C400" s="44" t="str">
        <f t="shared" si="51"/>
        <v>Pool's Yellowstone mintás pamut férfi póló</v>
      </c>
      <c r="D400" s="6" t="s">
        <v>2623</v>
      </c>
      <c r="E400" s="61" t="str">
        <f t="shared" si="52"/>
        <v>Men's cotton t-shirt with Yellowstone print</v>
      </c>
      <c r="F400" s="19" t="s">
        <v>1731</v>
      </c>
      <c r="G400" s="61" t="str">
        <f t="shared" si="53"/>
        <v>Pool's</v>
      </c>
      <c r="H400" s="19" t="s">
        <v>1856</v>
      </c>
      <c r="I400" s="51" t="str">
        <f t="shared" si="54"/>
        <v>Western felszerelés</v>
      </c>
      <c r="J400" s="19" t="s">
        <v>3008</v>
      </c>
      <c r="K400" s="51" t="str">
        <f t="shared" si="55"/>
        <v>Western lovasruházat</v>
      </c>
      <c r="L400" s="19" t="s">
        <v>2532</v>
      </c>
      <c r="M400" s="51" t="str">
        <f t="shared" si="50"/>
        <v>Western felsőruházat</v>
      </c>
      <c r="N400" s="86" t="s">
        <v>2621</v>
      </c>
      <c r="O400" s="91" t="str">
        <f t="shared" si="56"/>
        <v/>
      </c>
      <c r="P400" s="39"/>
      <c r="Q400" s="37"/>
      <c r="R400" s="19" t="s">
        <v>1980</v>
      </c>
      <c r="S400" s="19">
        <v>63</v>
      </c>
      <c r="T400" s="65" t="s">
        <v>1931</v>
      </c>
      <c r="U400" s="37">
        <v>0.2</v>
      </c>
      <c r="V400" s="41">
        <v>0</v>
      </c>
      <c r="W400" s="44" t="str">
        <f>IFERROR(
    IF(ISNUMBER(MATCH(TRIM(CLEAN(SUBSTITUTE(SUBSTITUTE(X400, CHAR(13), ""), CHAR(10), " "))), sizeList!A:A, 0)),
        INDEX(sizeList!B:B, MATCH(TRIM(CLEAN(SUBSTITUTE(SUBSTITUTE(X400, CHAR(13), ""), CHAR(10), " "))), sizeList!A:A, 0)),
        IF(ISNUMBER(MATCH(X400, sizeList!A:A, 0)),
            INDEX(sizeList!B:B, MATCH(X400, sizeList!A:A, 0)),
            IF(ISNUMBER(MATCH(TRIM(CLEAN(SUBSTITUTE(SUBSTITUTE(X400, CHAR(13), ""), CHAR(10), " "))), sizeList!B:B, 0)),
                INDEX(sizeList!B:B, MATCH(TRIM(CLEAN(SUBSTITUTE(SUBSTITUTE(X400, CHAR(13), ""), CHAR(10), " "))), sizeList!B:B, 0)),
                IF(ISNUMBER(MATCH(X400, sizeList!B:B, 0)),
                    INDEX(sizeList!B:B, MATCH(X400, sizeList!B:B, 0)),
                    "")
            )
        )
    ),
    ""
)</f>
        <v>S</v>
      </c>
      <c r="X400" s="19" t="s">
        <v>88</v>
      </c>
      <c r="Y400" s="19" t="s">
        <v>720</v>
      </c>
      <c r="Z400" s="44" t="str">
        <f t="shared" si="57"/>
        <v>WHITE</v>
      </c>
      <c r="AA400" s="44" t="str">
        <f>IFERROR(
    IF(ISNUMBER(MATCH(TRIM(CLEAN(SUBSTITUTE(SUBSTITUTE(Y400, CHAR(13), ""), CHAR(10), " "))), colorList!A:A, 0)),
        INDEX(colorList!B:B, MATCH(TRIM(CLEAN(SUBSTITUTE(SUBSTITUTE(Y400, CHAR(13), ""), CHAR(10), " "))), colorList!A:A, 0)),
        IF(ISNUMBER(MATCH(Y400, colorList!A:A, 0)),
            INDEX(colorList!B:B, MATCH(Y400, colorList!A:A, 0)),
            IF(ISNUMBER(MATCH(TRIM(CLEAN(SUBSTITUTE(SUBSTITUTE(Y400, CHAR(13), ""), CHAR(10), " "))), colorList!B:B, 0)),
                INDEX(colorList!B:B, MATCH(TRIM(CLEAN(SUBSTITUTE(SUBSTITUTE(Y400, CHAR(13), ""), CHAR(10), " "))), colorList!B:B, 0)),
                IF(ISNUMBER(MATCH(Y400, colorList!B:B, 0)),
                    INDEX(colorList!B:B, MATCH(Y400, colorList!B:B, 0)),
                    "")
            )
        )
    ),
    ""
)</f>
        <v>fehér</v>
      </c>
      <c r="AB400" s="56" t="str">
        <f>IF(Y400="", "", IFERROR(VLOOKUP(Y400, colorList!A:B,2,FALSE),""))</f>
        <v>fehér</v>
      </c>
    </row>
    <row r="401" spans="1:28" ht="60" customHeight="1" x14ac:dyDescent="0.3">
      <c r="A401" s="19" t="s">
        <v>1589</v>
      </c>
      <c r="B401" s="39" t="s">
        <v>2790</v>
      </c>
      <c r="C401" s="44" t="str">
        <f t="shared" si="51"/>
        <v>Pool's Yellowstone mintás pamut férfi póló</v>
      </c>
      <c r="D401" s="6" t="s">
        <v>2623</v>
      </c>
      <c r="E401" s="61" t="str">
        <f t="shared" si="52"/>
        <v>Men's cotton t-shirt with Yellowstone print</v>
      </c>
      <c r="F401" s="19" t="s">
        <v>1731</v>
      </c>
      <c r="G401" s="61" t="str">
        <f t="shared" si="53"/>
        <v>Pool's</v>
      </c>
      <c r="H401" s="19" t="s">
        <v>1856</v>
      </c>
      <c r="I401" s="51" t="str">
        <f t="shared" si="54"/>
        <v>Western felszerelés</v>
      </c>
      <c r="J401" s="19" t="s">
        <v>3008</v>
      </c>
      <c r="K401" s="51" t="str">
        <f t="shared" si="55"/>
        <v>Western lovasruházat</v>
      </c>
      <c r="L401" s="19" t="s">
        <v>2532</v>
      </c>
      <c r="M401" s="51" t="str">
        <f t="shared" si="50"/>
        <v>Western felsőruházat</v>
      </c>
      <c r="N401" s="86" t="s">
        <v>2621</v>
      </c>
      <c r="O401" s="91" t="str">
        <f t="shared" si="56"/>
        <v/>
      </c>
      <c r="P401" s="39"/>
      <c r="Q401" s="37"/>
      <c r="R401" s="19" t="s">
        <v>1981</v>
      </c>
      <c r="S401" s="19">
        <v>63</v>
      </c>
      <c r="T401" s="65" t="s">
        <v>1931</v>
      </c>
      <c r="U401" s="37">
        <v>0.2</v>
      </c>
      <c r="V401" s="41">
        <v>0</v>
      </c>
      <c r="W401" s="44" t="str">
        <f>IFERROR(
    IF(ISNUMBER(MATCH(TRIM(CLEAN(SUBSTITUTE(SUBSTITUTE(X401, CHAR(13), ""), CHAR(10), " "))), sizeList!A:A, 0)),
        INDEX(sizeList!B:B, MATCH(TRIM(CLEAN(SUBSTITUTE(SUBSTITUTE(X401, CHAR(13), ""), CHAR(10), " "))), sizeList!A:A, 0)),
        IF(ISNUMBER(MATCH(X401, sizeList!A:A, 0)),
            INDEX(sizeList!B:B, MATCH(X401, sizeList!A:A, 0)),
            IF(ISNUMBER(MATCH(TRIM(CLEAN(SUBSTITUTE(SUBSTITUTE(X401, CHAR(13), ""), CHAR(10), " "))), sizeList!B:B, 0)),
                INDEX(sizeList!B:B, MATCH(TRIM(CLEAN(SUBSTITUTE(SUBSTITUTE(X401, CHAR(13), ""), CHAR(10), " "))), sizeList!B:B, 0)),
                IF(ISNUMBER(MATCH(X401, sizeList!B:B, 0)),
                    INDEX(sizeList!B:B, MATCH(X401, sizeList!B:B, 0)),
                    "")
            )
        )
    ),
    ""
)</f>
        <v>M</v>
      </c>
      <c r="X401" s="19" t="s">
        <v>89</v>
      </c>
      <c r="Y401" s="19" t="s">
        <v>720</v>
      </c>
      <c r="Z401" s="44" t="str">
        <f t="shared" si="57"/>
        <v>WHITE</v>
      </c>
      <c r="AA401" s="44" t="str">
        <f>IFERROR(
    IF(ISNUMBER(MATCH(TRIM(CLEAN(SUBSTITUTE(SUBSTITUTE(Y401, CHAR(13), ""), CHAR(10), " "))), colorList!A:A, 0)),
        INDEX(colorList!B:B, MATCH(TRIM(CLEAN(SUBSTITUTE(SUBSTITUTE(Y401, CHAR(13), ""), CHAR(10), " "))), colorList!A:A, 0)),
        IF(ISNUMBER(MATCH(Y401, colorList!A:A, 0)),
            INDEX(colorList!B:B, MATCH(Y401, colorList!A:A, 0)),
            IF(ISNUMBER(MATCH(TRIM(CLEAN(SUBSTITUTE(SUBSTITUTE(Y401, CHAR(13), ""), CHAR(10), " "))), colorList!B:B, 0)),
                INDEX(colorList!B:B, MATCH(TRIM(CLEAN(SUBSTITUTE(SUBSTITUTE(Y401, CHAR(13), ""), CHAR(10), " "))), colorList!B:B, 0)),
                IF(ISNUMBER(MATCH(Y401, colorList!B:B, 0)),
                    INDEX(colorList!B:B, MATCH(Y401, colorList!B:B, 0)),
                    "")
            )
        )
    ),
    ""
)</f>
        <v>fehér</v>
      </c>
      <c r="AB401" s="56" t="str">
        <f>IF(Y401="", "", IFERROR(VLOOKUP(Y401, colorList!A:B,2,FALSE),""))</f>
        <v>fehér</v>
      </c>
    </row>
    <row r="402" spans="1:28" ht="60" customHeight="1" x14ac:dyDescent="0.3">
      <c r="A402" s="19" t="s">
        <v>1589</v>
      </c>
      <c r="B402" s="39" t="s">
        <v>2790</v>
      </c>
      <c r="C402" s="44" t="str">
        <f t="shared" si="51"/>
        <v>Pool's Yellowstone mintás pamut férfi póló</v>
      </c>
      <c r="D402" s="6" t="s">
        <v>2623</v>
      </c>
      <c r="E402" s="61" t="str">
        <f t="shared" si="52"/>
        <v>Men's cotton t-shirt with Yellowstone print</v>
      </c>
      <c r="F402" s="19" t="s">
        <v>1731</v>
      </c>
      <c r="G402" s="61" t="str">
        <f t="shared" si="53"/>
        <v>Pool's</v>
      </c>
      <c r="H402" s="19" t="s">
        <v>1856</v>
      </c>
      <c r="I402" s="51" t="str">
        <f t="shared" si="54"/>
        <v>Western felszerelés</v>
      </c>
      <c r="J402" s="19" t="s">
        <v>3008</v>
      </c>
      <c r="K402" s="51" t="str">
        <f t="shared" si="55"/>
        <v>Western lovasruházat</v>
      </c>
      <c r="L402" s="19" t="s">
        <v>2532</v>
      </c>
      <c r="M402" s="51" t="str">
        <f t="shared" si="50"/>
        <v>Western felsőruházat</v>
      </c>
      <c r="N402" s="86" t="s">
        <v>2621</v>
      </c>
      <c r="O402" s="91" t="str">
        <f t="shared" si="56"/>
        <v/>
      </c>
      <c r="P402" s="39"/>
      <c r="Q402" s="37"/>
      <c r="R402" s="19" t="s">
        <v>1982</v>
      </c>
      <c r="S402" s="19">
        <v>63</v>
      </c>
      <c r="T402" s="65" t="s">
        <v>1931</v>
      </c>
      <c r="U402" s="37">
        <v>0.2</v>
      </c>
      <c r="V402" s="41">
        <v>0</v>
      </c>
      <c r="W402" s="44" t="str">
        <f>IFERROR(
    IF(ISNUMBER(MATCH(TRIM(CLEAN(SUBSTITUTE(SUBSTITUTE(X402, CHAR(13), ""), CHAR(10), " "))), sizeList!A:A, 0)),
        INDEX(sizeList!B:B, MATCH(TRIM(CLEAN(SUBSTITUTE(SUBSTITUTE(X402, CHAR(13), ""), CHAR(10), " "))), sizeList!A:A, 0)),
        IF(ISNUMBER(MATCH(X402, sizeList!A:A, 0)),
            INDEX(sizeList!B:B, MATCH(X402, sizeList!A:A, 0)),
            IF(ISNUMBER(MATCH(TRIM(CLEAN(SUBSTITUTE(SUBSTITUTE(X402, CHAR(13), ""), CHAR(10), " "))), sizeList!B:B, 0)),
                INDEX(sizeList!B:B, MATCH(TRIM(CLEAN(SUBSTITUTE(SUBSTITUTE(X402, CHAR(13), ""), CHAR(10), " "))), sizeList!B:B, 0)),
                IF(ISNUMBER(MATCH(X402, sizeList!B:B, 0)),
                    INDEX(sizeList!B:B, MATCH(X402, sizeList!B:B, 0)),
                    "")
            )
        )
    ),
    ""
)</f>
        <v>L</v>
      </c>
      <c r="X402" s="19" t="s">
        <v>90</v>
      </c>
      <c r="Y402" s="19" t="s">
        <v>720</v>
      </c>
      <c r="Z402" s="44" t="str">
        <f t="shared" si="57"/>
        <v>WHITE</v>
      </c>
      <c r="AA402" s="44" t="str">
        <f>IFERROR(
    IF(ISNUMBER(MATCH(TRIM(CLEAN(SUBSTITUTE(SUBSTITUTE(Y402, CHAR(13), ""), CHAR(10), " "))), colorList!A:A, 0)),
        INDEX(colorList!B:B, MATCH(TRIM(CLEAN(SUBSTITUTE(SUBSTITUTE(Y402, CHAR(13), ""), CHAR(10), " "))), colorList!A:A, 0)),
        IF(ISNUMBER(MATCH(Y402, colorList!A:A, 0)),
            INDEX(colorList!B:B, MATCH(Y402, colorList!A:A, 0)),
            IF(ISNUMBER(MATCH(TRIM(CLEAN(SUBSTITUTE(SUBSTITUTE(Y402, CHAR(13), ""), CHAR(10), " "))), colorList!B:B, 0)),
                INDEX(colorList!B:B, MATCH(TRIM(CLEAN(SUBSTITUTE(SUBSTITUTE(Y402, CHAR(13), ""), CHAR(10), " "))), colorList!B:B, 0)),
                IF(ISNUMBER(MATCH(Y402, colorList!B:B, 0)),
                    INDEX(colorList!B:B, MATCH(Y402, colorList!B:B, 0)),
                    "")
            )
        )
    ),
    ""
)</f>
        <v>fehér</v>
      </c>
      <c r="AB402" s="56" t="str">
        <f>IF(Y402="", "", IFERROR(VLOOKUP(Y402, colorList!A:B,2,FALSE),""))</f>
        <v>fehér</v>
      </c>
    </row>
    <row r="403" spans="1:28" ht="60" customHeight="1" x14ac:dyDescent="0.3">
      <c r="A403" s="19" t="s">
        <v>1589</v>
      </c>
      <c r="B403" s="86" t="s">
        <v>2790</v>
      </c>
      <c r="C403" s="44" t="str">
        <f t="shared" si="51"/>
        <v>Pool's Yellowstone mintás pamut férfi póló</v>
      </c>
      <c r="D403" s="6" t="s">
        <v>2623</v>
      </c>
      <c r="E403" s="61" t="str">
        <f t="shared" si="52"/>
        <v>Men's cotton t-shirt with Yellowstone print</v>
      </c>
      <c r="F403" s="19" t="s">
        <v>1731</v>
      </c>
      <c r="G403" s="61" t="str">
        <f t="shared" si="53"/>
        <v>Pool's</v>
      </c>
      <c r="H403" s="19" t="s">
        <v>1856</v>
      </c>
      <c r="I403" s="51" t="str">
        <f t="shared" si="54"/>
        <v>Western felszerelés</v>
      </c>
      <c r="J403" s="19" t="s">
        <v>3008</v>
      </c>
      <c r="K403" s="51" t="str">
        <f t="shared" si="55"/>
        <v>Western lovasruházat</v>
      </c>
      <c r="L403" s="19" t="s">
        <v>2532</v>
      </c>
      <c r="M403" s="51" t="str">
        <f t="shared" si="50"/>
        <v>Western felsőruházat</v>
      </c>
      <c r="N403" s="86" t="s">
        <v>2621</v>
      </c>
      <c r="O403" s="91" t="str">
        <f t="shared" si="56"/>
        <v/>
      </c>
      <c r="P403" s="39"/>
      <c r="Q403" s="37"/>
      <c r="R403" s="19" t="s">
        <v>1983</v>
      </c>
      <c r="S403" s="19">
        <v>63</v>
      </c>
      <c r="T403" s="65" t="s">
        <v>1931</v>
      </c>
      <c r="U403" s="37">
        <v>0.2</v>
      </c>
      <c r="V403" s="41">
        <v>0</v>
      </c>
      <c r="W403" s="44" t="str">
        <f>IFERROR(
    IF(ISNUMBER(MATCH(TRIM(CLEAN(SUBSTITUTE(SUBSTITUTE(X403, CHAR(13), ""), CHAR(10), " "))), sizeList!A:A, 0)),
        INDEX(sizeList!B:B, MATCH(TRIM(CLEAN(SUBSTITUTE(SUBSTITUTE(X403, CHAR(13), ""), CHAR(10), " "))), sizeList!A:A, 0)),
        IF(ISNUMBER(MATCH(X403, sizeList!A:A, 0)),
            INDEX(sizeList!B:B, MATCH(X403, sizeList!A:A, 0)),
            IF(ISNUMBER(MATCH(TRIM(CLEAN(SUBSTITUTE(SUBSTITUTE(X403, CHAR(13), ""), CHAR(10), " "))), sizeList!B:B, 0)),
                INDEX(sizeList!B:B, MATCH(TRIM(CLEAN(SUBSTITUTE(SUBSTITUTE(X403, CHAR(13), ""), CHAR(10), " "))), sizeList!B:B, 0)),
                IF(ISNUMBER(MATCH(X403, sizeList!B:B, 0)),
                    INDEX(sizeList!B:B, MATCH(X403, sizeList!B:B, 0)),
                    "")
            )
        )
    ),
    ""
)</f>
        <v>XL</v>
      </c>
      <c r="X403" s="19" t="s">
        <v>91</v>
      </c>
      <c r="Y403" s="19" t="s">
        <v>720</v>
      </c>
      <c r="Z403" s="44" t="str">
        <f t="shared" si="57"/>
        <v>WHITE</v>
      </c>
      <c r="AA403" s="44" t="str">
        <f>IFERROR(
    IF(ISNUMBER(MATCH(TRIM(CLEAN(SUBSTITUTE(SUBSTITUTE(Y403, CHAR(13), ""), CHAR(10), " "))), colorList!A:A, 0)),
        INDEX(colorList!B:B, MATCH(TRIM(CLEAN(SUBSTITUTE(SUBSTITUTE(Y403, CHAR(13), ""), CHAR(10), " "))), colorList!A:A, 0)),
        IF(ISNUMBER(MATCH(Y403, colorList!A:A, 0)),
            INDEX(colorList!B:B, MATCH(Y403, colorList!A:A, 0)),
            IF(ISNUMBER(MATCH(TRIM(CLEAN(SUBSTITUTE(SUBSTITUTE(Y403, CHAR(13), ""), CHAR(10), " "))), colorList!B:B, 0)),
                INDEX(colorList!B:B, MATCH(TRIM(CLEAN(SUBSTITUTE(SUBSTITUTE(Y403, CHAR(13), ""), CHAR(10), " "))), colorList!B:B, 0)),
                IF(ISNUMBER(MATCH(Y403, colorList!B:B, 0)),
                    INDEX(colorList!B:B, MATCH(Y403, colorList!B:B, 0)),
                    "")
            )
        )
    ),
    ""
)</f>
        <v>fehér</v>
      </c>
      <c r="AB403" s="56" t="str">
        <f>IF(Y403="", "", IFERROR(VLOOKUP(Y403, colorList!A:B,2,FALSE),""))</f>
        <v>fehér</v>
      </c>
    </row>
    <row r="404" spans="1:28" ht="60" customHeight="1" x14ac:dyDescent="0.3">
      <c r="A404" s="19" t="s">
        <v>1589</v>
      </c>
      <c r="B404" s="86" t="s">
        <v>2790</v>
      </c>
      <c r="C404" s="44" t="str">
        <f t="shared" si="51"/>
        <v>Pool's Yellowstone mintás pamut férfi póló</v>
      </c>
      <c r="D404" s="87" t="s">
        <v>2623</v>
      </c>
      <c r="E404" s="61" t="str">
        <f t="shared" si="52"/>
        <v>Men's cotton t-shirt with Yellowstone print</v>
      </c>
      <c r="F404" s="19" t="s">
        <v>1731</v>
      </c>
      <c r="G404" s="61" t="str">
        <f t="shared" si="53"/>
        <v>Pool's</v>
      </c>
      <c r="H404" s="19" t="s">
        <v>1856</v>
      </c>
      <c r="I404" s="51" t="str">
        <f t="shared" si="54"/>
        <v>Western felszerelés</v>
      </c>
      <c r="J404" s="19" t="s">
        <v>3008</v>
      </c>
      <c r="K404" s="51" t="str">
        <f t="shared" si="55"/>
        <v>Western lovasruházat</v>
      </c>
      <c r="L404" s="19" t="s">
        <v>2532</v>
      </c>
      <c r="M404" s="51" t="str">
        <f t="shared" si="50"/>
        <v>Western felsőruházat</v>
      </c>
      <c r="N404" s="86" t="s">
        <v>2621</v>
      </c>
      <c r="O404" s="91" t="str">
        <f t="shared" si="56"/>
        <v/>
      </c>
      <c r="P404" s="39"/>
      <c r="Q404" s="37"/>
      <c r="R404" s="19" t="s">
        <v>1984</v>
      </c>
      <c r="S404" s="19">
        <v>63</v>
      </c>
      <c r="T404" s="65" t="s">
        <v>1931</v>
      </c>
      <c r="U404" s="37">
        <v>0.2</v>
      </c>
      <c r="V404" s="41">
        <v>0</v>
      </c>
      <c r="W404" s="44" t="str">
        <f>IFERROR(
    IF(ISNUMBER(MATCH(TRIM(CLEAN(SUBSTITUTE(SUBSTITUTE(X404, CHAR(13), ""), CHAR(10), " "))), sizeList!A:A, 0)),
        INDEX(sizeList!B:B, MATCH(TRIM(CLEAN(SUBSTITUTE(SUBSTITUTE(X404, CHAR(13), ""), CHAR(10), " "))), sizeList!A:A, 0)),
        IF(ISNUMBER(MATCH(X404, sizeList!A:A, 0)),
            INDEX(sizeList!B:B, MATCH(X404, sizeList!A:A, 0)),
            IF(ISNUMBER(MATCH(TRIM(CLEAN(SUBSTITUTE(SUBSTITUTE(X404, CHAR(13), ""), CHAR(10), " "))), sizeList!B:B, 0)),
                INDEX(sizeList!B:B, MATCH(TRIM(CLEAN(SUBSTITUTE(SUBSTITUTE(X404, CHAR(13), ""), CHAR(10), " "))), sizeList!B:B, 0)),
                IF(ISNUMBER(MATCH(X404, sizeList!B:B, 0)),
                    INDEX(sizeList!B:B, MATCH(X404, sizeList!B:B, 0)),
                    "")
            )
        )
    ),
    ""
)</f>
        <v>XXL</v>
      </c>
      <c r="X404" s="19" t="s">
        <v>853</v>
      </c>
      <c r="Y404" s="6" t="s">
        <v>44</v>
      </c>
      <c r="Z404" s="44" t="str">
        <f t="shared" si="57"/>
        <v>BLUE</v>
      </c>
      <c r="AA404" s="44" t="str">
        <f>IFERROR(
    IF(ISNUMBER(MATCH(TRIM(CLEAN(SUBSTITUTE(SUBSTITUTE(Y404, CHAR(13), ""), CHAR(10), " "))), colorList!A:A, 0)),
        INDEX(colorList!B:B, MATCH(TRIM(CLEAN(SUBSTITUTE(SUBSTITUTE(Y404, CHAR(13), ""), CHAR(10), " "))), colorList!A:A, 0)),
        IF(ISNUMBER(MATCH(Y404, colorList!A:A, 0)),
            INDEX(colorList!B:B, MATCH(Y404, colorList!A:A, 0)),
            IF(ISNUMBER(MATCH(TRIM(CLEAN(SUBSTITUTE(SUBSTITUTE(Y404, CHAR(13), ""), CHAR(10), " "))), colorList!B:B, 0)),
                INDEX(colorList!B:B, MATCH(TRIM(CLEAN(SUBSTITUTE(SUBSTITUTE(Y404, CHAR(13), ""), CHAR(10), " "))), colorList!B:B, 0)),
                IF(ISNUMBER(MATCH(Y404, colorList!B:B, 0)),
                    INDEX(colorList!B:B, MATCH(Y404, colorList!B:B, 0)),
                    "")
            )
        )
    ),
    ""
)</f>
        <v>kék</v>
      </c>
      <c r="AB404" s="56" t="str">
        <f>IF(Y404="", "", IFERROR(VLOOKUP(Y404, colorList!A:B,2,FALSE),""))</f>
        <v>kék</v>
      </c>
    </row>
    <row r="405" spans="1:28" ht="60" customHeight="1" x14ac:dyDescent="0.3">
      <c r="A405" s="19" t="s">
        <v>1588</v>
      </c>
      <c r="B405" s="38" t="s">
        <v>2789</v>
      </c>
      <c r="C405" s="44" t="str">
        <f t="shared" si="51"/>
        <v>Pool's Monument Valley mintás pamut férfi póló</v>
      </c>
      <c r="D405" s="6" t="s">
        <v>2624</v>
      </c>
      <c r="E405" s="89" t="str">
        <f t="shared" si="52"/>
        <v>Men's cotton t-shirt with Monument Valley print</v>
      </c>
      <c r="F405" s="19" t="s">
        <v>1730</v>
      </c>
      <c r="G405" s="61" t="str">
        <f t="shared" si="53"/>
        <v>Pool's</v>
      </c>
      <c r="H405" s="19" t="s">
        <v>1856</v>
      </c>
      <c r="I405" s="51" t="str">
        <f t="shared" si="54"/>
        <v>Western felszerelés</v>
      </c>
      <c r="J405" s="19" t="s">
        <v>3008</v>
      </c>
      <c r="K405" s="51" t="str">
        <f t="shared" si="55"/>
        <v>Western lovasruházat</v>
      </c>
      <c r="L405" s="19" t="s">
        <v>2532</v>
      </c>
      <c r="M405" s="51" t="str">
        <f t="shared" si="50"/>
        <v>Western felsőruházat</v>
      </c>
      <c r="N405" s="86" t="s">
        <v>2621</v>
      </c>
      <c r="O405" s="53" t="str">
        <f t="shared" si="56"/>
        <v/>
      </c>
      <c r="P405" s="39"/>
      <c r="Q405" s="40"/>
      <c r="R405" s="19" t="s">
        <v>1961</v>
      </c>
      <c r="S405" s="19">
        <v>57</v>
      </c>
      <c r="T405" s="65" t="s">
        <v>1931</v>
      </c>
      <c r="U405" s="37">
        <v>0.2</v>
      </c>
      <c r="V405" s="41">
        <v>0</v>
      </c>
      <c r="W405" s="44" t="str">
        <f>IFERROR(
    IF(ISNUMBER(MATCH(TRIM(CLEAN(SUBSTITUTE(SUBSTITUTE(X405, CHAR(13), ""), CHAR(10), " "))), sizeList!A:A, 0)),
        INDEX(sizeList!B:B, MATCH(TRIM(CLEAN(SUBSTITUTE(SUBSTITUTE(X405, CHAR(13), ""), CHAR(10), " "))), sizeList!A:A, 0)),
        IF(ISNUMBER(MATCH(X405, sizeList!A:A, 0)),
            INDEX(sizeList!B:B, MATCH(X405, sizeList!A:A, 0)),
            IF(ISNUMBER(MATCH(TRIM(CLEAN(SUBSTITUTE(SUBSTITUTE(X405, CHAR(13), ""), CHAR(10), " "))), sizeList!B:B, 0)),
                INDEX(sizeList!B:B, MATCH(TRIM(CLEAN(SUBSTITUTE(SUBSTITUTE(X405, CHAR(13), ""), CHAR(10), " "))), sizeList!B:B, 0)),
                IF(ISNUMBER(MATCH(X405, sizeList!B:B, 0)),
                    INDEX(sizeList!B:B, MATCH(X405, sizeList!B:B, 0)),
                    "")
            )
        )
    ),
    ""
)</f>
        <v>XS</v>
      </c>
      <c r="X405" s="19" t="s">
        <v>87</v>
      </c>
      <c r="Y405" s="19" t="s">
        <v>20</v>
      </c>
      <c r="Z405" s="47" t="str">
        <f t="shared" si="57"/>
        <v>BLACK</v>
      </c>
      <c r="AA405" s="44" t="str">
        <f>IFERROR(
    IF(ISNUMBER(MATCH(TRIM(CLEAN(SUBSTITUTE(SUBSTITUTE(Y405, CHAR(13), ""), CHAR(10), " "))), colorList!A:A, 0)),
        INDEX(colorList!B:B, MATCH(TRIM(CLEAN(SUBSTITUTE(SUBSTITUTE(Y405, CHAR(13), ""), CHAR(10), " "))), colorList!A:A, 0)),
        IF(ISNUMBER(MATCH(Y405, colorList!A:A, 0)),
            INDEX(colorList!B:B, MATCH(Y405, colorList!A:A, 0)),
            IF(ISNUMBER(MATCH(TRIM(CLEAN(SUBSTITUTE(SUBSTITUTE(Y405, CHAR(13), ""), CHAR(10), " "))), colorList!B:B, 0)),
                INDEX(colorList!B:B, MATCH(TRIM(CLEAN(SUBSTITUTE(SUBSTITUTE(Y405, CHAR(13), ""), CHAR(10), " "))), colorList!B:B, 0)),
                IF(ISNUMBER(MATCH(Y405, colorList!B:B, 0)),
                    INDEX(colorList!B:B, MATCH(Y405, colorList!B:B, 0)),
                    "")
            )
        )
    ),
    ""
)</f>
        <v>fekete</v>
      </c>
      <c r="AB405" s="56" t="str">
        <f>IF(Y405="", "", IFERROR(VLOOKUP(Y405, colorList!A:B,2,FALSE),""))</f>
        <v>fekete</v>
      </c>
    </row>
    <row r="406" spans="1:28" ht="60" customHeight="1" x14ac:dyDescent="0.3">
      <c r="A406" s="19" t="s">
        <v>1588</v>
      </c>
      <c r="B406" s="36" t="s">
        <v>2789</v>
      </c>
      <c r="C406" s="44" t="str">
        <f t="shared" si="51"/>
        <v>Pool's Monument Valley mintás pamut férfi póló</v>
      </c>
      <c r="D406" s="6" t="s">
        <v>2624</v>
      </c>
      <c r="E406" s="89" t="str">
        <f t="shared" si="52"/>
        <v>Men's cotton t-shirt with Monument Valley print</v>
      </c>
      <c r="F406" s="19" t="s">
        <v>1730</v>
      </c>
      <c r="G406" s="61" t="str">
        <f t="shared" si="53"/>
        <v>Pool's</v>
      </c>
      <c r="H406" s="19" t="s">
        <v>1856</v>
      </c>
      <c r="I406" s="51" t="str">
        <f t="shared" si="54"/>
        <v>Western felszerelés</v>
      </c>
      <c r="J406" s="19" t="s">
        <v>3008</v>
      </c>
      <c r="K406" s="51" t="str">
        <f t="shared" si="55"/>
        <v>Western lovasruházat</v>
      </c>
      <c r="L406" s="19" t="s">
        <v>2532</v>
      </c>
      <c r="M406" s="51" t="str">
        <f t="shared" si="50"/>
        <v>Western felsőruházat</v>
      </c>
      <c r="N406" s="86" t="s">
        <v>2621</v>
      </c>
      <c r="O406" s="53" t="str">
        <f t="shared" si="56"/>
        <v/>
      </c>
      <c r="P406" s="39"/>
      <c r="Q406" s="40"/>
      <c r="R406" s="19" t="s">
        <v>1962</v>
      </c>
      <c r="S406" s="19">
        <v>57</v>
      </c>
      <c r="T406" s="65" t="s">
        <v>1931</v>
      </c>
      <c r="U406" s="37">
        <v>0.2</v>
      </c>
      <c r="V406" s="41">
        <v>0</v>
      </c>
      <c r="W406" s="44" t="str">
        <f>IFERROR(
    IF(ISNUMBER(MATCH(TRIM(CLEAN(SUBSTITUTE(SUBSTITUTE(X406, CHAR(13), ""), CHAR(10), " "))), sizeList!A:A, 0)),
        INDEX(sizeList!B:B, MATCH(TRIM(CLEAN(SUBSTITUTE(SUBSTITUTE(X406, CHAR(13), ""), CHAR(10), " "))), sizeList!A:A, 0)),
        IF(ISNUMBER(MATCH(X406, sizeList!A:A, 0)),
            INDEX(sizeList!B:B, MATCH(X406, sizeList!A:A, 0)),
            IF(ISNUMBER(MATCH(TRIM(CLEAN(SUBSTITUTE(SUBSTITUTE(X406, CHAR(13), ""), CHAR(10), " "))), sizeList!B:B, 0)),
                INDEX(sizeList!B:B, MATCH(TRIM(CLEAN(SUBSTITUTE(SUBSTITUTE(X406, CHAR(13), ""), CHAR(10), " "))), sizeList!B:B, 0)),
                IF(ISNUMBER(MATCH(X406, sizeList!B:B, 0)),
                    INDEX(sizeList!B:B, MATCH(X406, sizeList!B:B, 0)),
                    "")
            )
        )
    ),
    ""
)</f>
        <v>S</v>
      </c>
      <c r="X406" s="19" t="s">
        <v>88</v>
      </c>
      <c r="Y406" s="19" t="s">
        <v>20</v>
      </c>
      <c r="Z406" s="47" t="str">
        <f t="shared" si="57"/>
        <v>BLACK</v>
      </c>
      <c r="AA406" s="44" t="str">
        <f>IFERROR(
    IF(ISNUMBER(MATCH(TRIM(CLEAN(SUBSTITUTE(SUBSTITUTE(Y406, CHAR(13), ""), CHAR(10), " "))), colorList!A:A, 0)),
        INDEX(colorList!B:B, MATCH(TRIM(CLEAN(SUBSTITUTE(SUBSTITUTE(Y406, CHAR(13), ""), CHAR(10), " "))), colorList!A:A, 0)),
        IF(ISNUMBER(MATCH(Y406, colorList!A:A, 0)),
            INDEX(colorList!B:B, MATCH(Y406, colorList!A:A, 0)),
            IF(ISNUMBER(MATCH(TRIM(CLEAN(SUBSTITUTE(SUBSTITUTE(Y406, CHAR(13), ""), CHAR(10), " "))), colorList!B:B, 0)),
                INDEX(colorList!B:B, MATCH(TRIM(CLEAN(SUBSTITUTE(SUBSTITUTE(Y406, CHAR(13), ""), CHAR(10), " "))), colorList!B:B, 0)),
                IF(ISNUMBER(MATCH(Y406, colorList!B:B, 0)),
                    INDEX(colorList!B:B, MATCH(Y406, colorList!B:B, 0)),
                    "")
            )
        )
    ),
    ""
)</f>
        <v>fekete</v>
      </c>
      <c r="AB406" s="56" t="str">
        <f>IF(Y406="", "", IFERROR(VLOOKUP(Y406, colorList!A:B,2,FALSE),""))</f>
        <v>fekete</v>
      </c>
    </row>
    <row r="407" spans="1:28" ht="60" customHeight="1" x14ac:dyDescent="0.3">
      <c r="A407" s="19" t="s">
        <v>1588</v>
      </c>
      <c r="B407" s="36" t="s">
        <v>2789</v>
      </c>
      <c r="C407" s="44" t="str">
        <f t="shared" si="51"/>
        <v>Pool's Monument Valley mintás pamut férfi póló</v>
      </c>
      <c r="D407" s="6" t="s">
        <v>2624</v>
      </c>
      <c r="E407" s="89" t="str">
        <f t="shared" si="52"/>
        <v>Men's cotton t-shirt with Monument Valley print</v>
      </c>
      <c r="F407" s="19" t="s">
        <v>1730</v>
      </c>
      <c r="G407" s="61" t="str">
        <f t="shared" si="53"/>
        <v>Pool's</v>
      </c>
      <c r="H407" s="19" t="s">
        <v>1856</v>
      </c>
      <c r="I407" s="51" t="str">
        <f t="shared" si="54"/>
        <v>Western felszerelés</v>
      </c>
      <c r="J407" s="19" t="s">
        <v>3008</v>
      </c>
      <c r="K407" s="51" t="str">
        <f t="shared" si="55"/>
        <v>Western lovasruházat</v>
      </c>
      <c r="L407" s="19" t="s">
        <v>2532</v>
      </c>
      <c r="M407" s="51" t="str">
        <f t="shared" si="50"/>
        <v>Western felsőruházat</v>
      </c>
      <c r="N407" s="86" t="s">
        <v>2621</v>
      </c>
      <c r="O407" s="53" t="str">
        <f t="shared" si="56"/>
        <v/>
      </c>
      <c r="P407" s="39"/>
      <c r="Q407" s="40"/>
      <c r="R407" s="19" t="s">
        <v>1963</v>
      </c>
      <c r="S407" s="19">
        <v>57</v>
      </c>
      <c r="T407" s="65" t="s">
        <v>1931</v>
      </c>
      <c r="U407" s="37">
        <v>0.2</v>
      </c>
      <c r="V407" s="41">
        <v>0</v>
      </c>
      <c r="W407" s="44" t="str">
        <f>IFERROR(
    IF(ISNUMBER(MATCH(TRIM(CLEAN(SUBSTITUTE(SUBSTITUTE(X407, CHAR(13), ""), CHAR(10), " "))), sizeList!A:A, 0)),
        INDEX(sizeList!B:B, MATCH(TRIM(CLEAN(SUBSTITUTE(SUBSTITUTE(X407, CHAR(13), ""), CHAR(10), " "))), sizeList!A:A, 0)),
        IF(ISNUMBER(MATCH(X407, sizeList!A:A, 0)),
            INDEX(sizeList!B:B, MATCH(X407, sizeList!A:A, 0)),
            IF(ISNUMBER(MATCH(TRIM(CLEAN(SUBSTITUTE(SUBSTITUTE(X407, CHAR(13), ""), CHAR(10), " "))), sizeList!B:B, 0)),
                INDEX(sizeList!B:B, MATCH(TRIM(CLEAN(SUBSTITUTE(SUBSTITUTE(X407, CHAR(13), ""), CHAR(10), " "))), sizeList!B:B, 0)),
                IF(ISNUMBER(MATCH(X407, sizeList!B:B, 0)),
                    INDEX(sizeList!B:B, MATCH(X407, sizeList!B:B, 0)),
                    "")
            )
        )
    ),
    ""
)</f>
        <v>M</v>
      </c>
      <c r="X407" s="19" t="s">
        <v>89</v>
      </c>
      <c r="Y407" s="19" t="s">
        <v>20</v>
      </c>
      <c r="Z407" s="55" t="str">
        <f t="shared" si="57"/>
        <v>BLACK</v>
      </c>
      <c r="AA407" s="44" t="str">
        <f>IFERROR(
    IF(ISNUMBER(MATCH(TRIM(CLEAN(SUBSTITUTE(SUBSTITUTE(Y407, CHAR(13), ""), CHAR(10), " "))), colorList!A:A, 0)),
        INDEX(colorList!B:B, MATCH(TRIM(CLEAN(SUBSTITUTE(SUBSTITUTE(Y407, CHAR(13), ""), CHAR(10), " "))), colorList!A:A, 0)),
        IF(ISNUMBER(MATCH(Y407, colorList!A:A, 0)),
            INDEX(colorList!B:B, MATCH(Y407, colorList!A:A, 0)),
            IF(ISNUMBER(MATCH(TRIM(CLEAN(SUBSTITUTE(SUBSTITUTE(Y407, CHAR(13), ""), CHAR(10), " "))), colorList!B:B, 0)),
                INDEX(colorList!B:B, MATCH(TRIM(CLEAN(SUBSTITUTE(SUBSTITUTE(Y407, CHAR(13), ""), CHAR(10), " "))), colorList!B:B, 0)),
                IF(ISNUMBER(MATCH(Y407, colorList!B:B, 0)),
                    INDEX(colorList!B:B, MATCH(Y407, colorList!B:B, 0)),
                    "")
            )
        )
    ),
    ""
)</f>
        <v>fekete</v>
      </c>
      <c r="AB407" s="56" t="str">
        <f>IF(Y407="", "", IFERROR(VLOOKUP(Y407, colorList!A:B,2,FALSE),""))</f>
        <v>fekete</v>
      </c>
    </row>
    <row r="408" spans="1:28" ht="60" customHeight="1" x14ac:dyDescent="0.3">
      <c r="A408" s="19" t="s">
        <v>1588</v>
      </c>
      <c r="B408" s="36" t="s">
        <v>2789</v>
      </c>
      <c r="C408" s="44" t="str">
        <f t="shared" si="51"/>
        <v>Pool's Monument Valley mintás pamut férfi póló</v>
      </c>
      <c r="D408" s="6" t="s">
        <v>2624</v>
      </c>
      <c r="E408" s="89" t="str">
        <f t="shared" si="52"/>
        <v>Men's cotton t-shirt with Monument Valley print</v>
      </c>
      <c r="F408" s="19" t="s">
        <v>1730</v>
      </c>
      <c r="G408" s="61" t="str">
        <f t="shared" si="53"/>
        <v>Pool's</v>
      </c>
      <c r="H408" s="19" t="s">
        <v>1856</v>
      </c>
      <c r="I408" s="51" t="str">
        <f t="shared" si="54"/>
        <v>Western felszerelés</v>
      </c>
      <c r="J408" s="19" t="s">
        <v>3008</v>
      </c>
      <c r="K408" s="51" t="str">
        <f t="shared" si="55"/>
        <v>Western lovasruházat</v>
      </c>
      <c r="L408" s="19" t="s">
        <v>2532</v>
      </c>
      <c r="M408" s="51" t="str">
        <f t="shared" si="50"/>
        <v>Western felsőruházat</v>
      </c>
      <c r="N408" s="86" t="s">
        <v>2621</v>
      </c>
      <c r="O408" s="53" t="str">
        <f t="shared" si="56"/>
        <v/>
      </c>
      <c r="P408" s="39"/>
      <c r="Q408" s="40"/>
      <c r="R408" s="19" t="s">
        <v>1964</v>
      </c>
      <c r="S408" s="19">
        <v>57</v>
      </c>
      <c r="T408" s="65" t="s">
        <v>1931</v>
      </c>
      <c r="U408" s="37">
        <v>0.2</v>
      </c>
      <c r="V408" s="41">
        <v>0</v>
      </c>
      <c r="W408" s="44" t="str">
        <f>IFERROR(
    IF(ISNUMBER(MATCH(TRIM(CLEAN(SUBSTITUTE(SUBSTITUTE(X408, CHAR(13), ""), CHAR(10), " "))), sizeList!A:A, 0)),
        INDEX(sizeList!B:B, MATCH(TRIM(CLEAN(SUBSTITUTE(SUBSTITUTE(X408, CHAR(13), ""), CHAR(10), " "))), sizeList!A:A, 0)),
        IF(ISNUMBER(MATCH(X408, sizeList!A:A, 0)),
            INDEX(sizeList!B:B, MATCH(X408, sizeList!A:A, 0)),
            IF(ISNUMBER(MATCH(TRIM(CLEAN(SUBSTITUTE(SUBSTITUTE(X408, CHAR(13), ""), CHAR(10), " "))), sizeList!B:B, 0)),
                INDEX(sizeList!B:B, MATCH(TRIM(CLEAN(SUBSTITUTE(SUBSTITUTE(X408, CHAR(13), ""), CHAR(10), " "))), sizeList!B:B, 0)),
                IF(ISNUMBER(MATCH(X408, sizeList!B:B, 0)),
                    INDEX(sizeList!B:B, MATCH(X408, sizeList!B:B, 0)),
                    "")
            )
        )
    ),
    ""
)</f>
        <v>L</v>
      </c>
      <c r="X408" s="19" t="s">
        <v>90</v>
      </c>
      <c r="Y408" s="19" t="s">
        <v>20</v>
      </c>
      <c r="Z408" s="47" t="str">
        <f t="shared" si="57"/>
        <v>BLACK</v>
      </c>
      <c r="AA408" s="44" t="str">
        <f>IFERROR(
    IF(ISNUMBER(MATCH(TRIM(CLEAN(SUBSTITUTE(SUBSTITUTE(Y408, CHAR(13), ""), CHAR(10), " "))), colorList!A:A, 0)),
        INDEX(colorList!B:B, MATCH(TRIM(CLEAN(SUBSTITUTE(SUBSTITUTE(Y408, CHAR(13), ""), CHAR(10), " "))), colorList!A:A, 0)),
        IF(ISNUMBER(MATCH(Y408, colorList!A:A, 0)),
            INDEX(colorList!B:B, MATCH(Y408, colorList!A:A, 0)),
            IF(ISNUMBER(MATCH(TRIM(CLEAN(SUBSTITUTE(SUBSTITUTE(Y408, CHAR(13), ""), CHAR(10), " "))), colorList!B:B, 0)),
                INDEX(colorList!B:B, MATCH(TRIM(CLEAN(SUBSTITUTE(SUBSTITUTE(Y408, CHAR(13), ""), CHAR(10), " "))), colorList!B:B, 0)),
                IF(ISNUMBER(MATCH(Y408, colorList!B:B, 0)),
                    INDEX(colorList!B:B, MATCH(Y408, colorList!B:B, 0)),
                    "")
            )
        )
    ),
    ""
)</f>
        <v>fekete</v>
      </c>
      <c r="AB408" s="56" t="str">
        <f>IF(Y408="", "", IFERROR(VLOOKUP(Y408, colorList!A:B,2,FALSE),""))</f>
        <v>fekete</v>
      </c>
    </row>
    <row r="409" spans="1:28" ht="60" customHeight="1" x14ac:dyDescent="0.3">
      <c r="A409" s="19" t="s">
        <v>1588</v>
      </c>
      <c r="B409" s="36" t="s">
        <v>2789</v>
      </c>
      <c r="C409" s="44" t="str">
        <f t="shared" si="51"/>
        <v>Pool's Monument Valley mintás pamut férfi póló</v>
      </c>
      <c r="D409" s="6" t="s">
        <v>2624</v>
      </c>
      <c r="E409" s="89" t="str">
        <f t="shared" si="52"/>
        <v>Men's cotton t-shirt with Monument Valley print</v>
      </c>
      <c r="F409" s="19" t="s">
        <v>1730</v>
      </c>
      <c r="G409" s="61" t="str">
        <f t="shared" si="53"/>
        <v>Pool's</v>
      </c>
      <c r="H409" s="19" t="s">
        <v>1856</v>
      </c>
      <c r="I409" s="51" t="str">
        <f t="shared" si="54"/>
        <v>Western felszerelés</v>
      </c>
      <c r="J409" s="19" t="s">
        <v>3008</v>
      </c>
      <c r="K409" s="51" t="str">
        <f t="shared" si="55"/>
        <v>Western lovasruházat</v>
      </c>
      <c r="L409" s="19" t="s">
        <v>2532</v>
      </c>
      <c r="M409" s="51" t="str">
        <f t="shared" si="50"/>
        <v>Western felsőruházat</v>
      </c>
      <c r="N409" s="86" t="s">
        <v>2621</v>
      </c>
      <c r="O409" s="53" t="str">
        <f t="shared" si="56"/>
        <v/>
      </c>
      <c r="P409" s="39"/>
      <c r="Q409" s="40"/>
      <c r="R409" s="19" t="s">
        <v>1965</v>
      </c>
      <c r="S409" s="19">
        <v>57</v>
      </c>
      <c r="T409" s="65" t="s">
        <v>1931</v>
      </c>
      <c r="U409" s="37">
        <v>0.2</v>
      </c>
      <c r="V409" s="41">
        <v>0</v>
      </c>
      <c r="W409" s="44" t="str">
        <f>IFERROR(
    IF(ISNUMBER(MATCH(TRIM(CLEAN(SUBSTITUTE(SUBSTITUTE(X409, CHAR(13), ""), CHAR(10), " "))), sizeList!A:A, 0)),
        INDEX(sizeList!B:B, MATCH(TRIM(CLEAN(SUBSTITUTE(SUBSTITUTE(X409, CHAR(13), ""), CHAR(10), " "))), sizeList!A:A, 0)),
        IF(ISNUMBER(MATCH(X409, sizeList!A:A, 0)),
            INDEX(sizeList!B:B, MATCH(X409, sizeList!A:A, 0)),
            IF(ISNUMBER(MATCH(TRIM(CLEAN(SUBSTITUTE(SUBSTITUTE(X409, CHAR(13), ""), CHAR(10), " "))), sizeList!B:B, 0)),
                INDEX(sizeList!B:B, MATCH(TRIM(CLEAN(SUBSTITUTE(SUBSTITUTE(X409, CHAR(13), ""), CHAR(10), " "))), sizeList!B:B, 0)),
                IF(ISNUMBER(MATCH(X409, sizeList!B:B, 0)),
                    INDEX(sizeList!B:B, MATCH(X409, sizeList!B:B, 0)),
                    "")
            )
        )
    ),
    ""
)</f>
        <v>XL</v>
      </c>
      <c r="X409" s="19" t="s">
        <v>91</v>
      </c>
      <c r="Y409" s="19" t="s">
        <v>20</v>
      </c>
      <c r="Z409" s="47" t="str">
        <f t="shared" si="57"/>
        <v>BLACK</v>
      </c>
      <c r="AA409" s="44" t="str">
        <f>IFERROR(
    IF(ISNUMBER(MATCH(TRIM(CLEAN(SUBSTITUTE(SUBSTITUTE(Y409, CHAR(13), ""), CHAR(10), " "))), colorList!A:A, 0)),
        INDEX(colorList!B:B, MATCH(TRIM(CLEAN(SUBSTITUTE(SUBSTITUTE(Y409, CHAR(13), ""), CHAR(10), " "))), colorList!A:A, 0)),
        IF(ISNUMBER(MATCH(Y409, colorList!A:A, 0)),
            INDEX(colorList!B:B, MATCH(Y409, colorList!A:A, 0)),
            IF(ISNUMBER(MATCH(TRIM(CLEAN(SUBSTITUTE(SUBSTITUTE(Y409, CHAR(13), ""), CHAR(10), " "))), colorList!B:B, 0)),
                INDEX(colorList!B:B, MATCH(TRIM(CLEAN(SUBSTITUTE(SUBSTITUTE(Y409, CHAR(13), ""), CHAR(10), " "))), colorList!B:B, 0)),
                IF(ISNUMBER(MATCH(Y409, colorList!B:B, 0)),
                    INDEX(colorList!B:B, MATCH(Y409, colorList!B:B, 0)),
                    "")
            )
        )
    ),
    ""
)</f>
        <v>fekete</v>
      </c>
      <c r="AB409" s="56" t="str">
        <f>IF(Y409="", "", IFERROR(VLOOKUP(Y409, colorList!A:B,2,FALSE),""))</f>
        <v>fekete</v>
      </c>
    </row>
    <row r="410" spans="1:28" ht="60" customHeight="1" x14ac:dyDescent="0.3">
      <c r="A410" s="19" t="s">
        <v>1588</v>
      </c>
      <c r="B410" s="36" t="s">
        <v>2789</v>
      </c>
      <c r="C410" s="44" t="str">
        <f t="shared" si="51"/>
        <v>Pool's Monument Valley mintás pamut férfi póló</v>
      </c>
      <c r="D410" s="6" t="s">
        <v>2624</v>
      </c>
      <c r="E410" s="89" t="str">
        <f t="shared" si="52"/>
        <v>Men's cotton t-shirt with Monument Valley print</v>
      </c>
      <c r="F410" s="19" t="s">
        <v>1730</v>
      </c>
      <c r="G410" s="61" t="str">
        <f t="shared" si="53"/>
        <v>Pool's</v>
      </c>
      <c r="H410" s="19" t="s">
        <v>1856</v>
      </c>
      <c r="I410" s="51" t="str">
        <f t="shared" si="54"/>
        <v>Western felszerelés</v>
      </c>
      <c r="J410" s="19" t="s">
        <v>3008</v>
      </c>
      <c r="K410" s="51" t="str">
        <f t="shared" si="55"/>
        <v>Western lovasruházat</v>
      </c>
      <c r="L410" s="19" t="s">
        <v>2532</v>
      </c>
      <c r="M410" s="51" t="str">
        <f t="shared" si="50"/>
        <v>Western felsőruházat</v>
      </c>
      <c r="N410" s="86" t="s">
        <v>2621</v>
      </c>
      <c r="O410" s="53" t="str">
        <f t="shared" si="56"/>
        <v/>
      </c>
      <c r="P410" s="39"/>
      <c r="Q410" s="40"/>
      <c r="R410" s="19" t="s">
        <v>1966</v>
      </c>
      <c r="S410" s="19">
        <v>57</v>
      </c>
      <c r="T410" s="65" t="s">
        <v>1931</v>
      </c>
      <c r="U410" s="37">
        <v>0.2</v>
      </c>
      <c r="V410" s="41">
        <v>0</v>
      </c>
      <c r="W410" s="44" t="str">
        <f>IFERROR(
    IF(ISNUMBER(MATCH(TRIM(CLEAN(SUBSTITUTE(SUBSTITUTE(X410, CHAR(13), ""), CHAR(10), " "))), sizeList!A:A, 0)),
        INDEX(sizeList!B:B, MATCH(TRIM(CLEAN(SUBSTITUTE(SUBSTITUTE(X410, CHAR(13), ""), CHAR(10), " "))), sizeList!A:A, 0)),
        IF(ISNUMBER(MATCH(X410, sizeList!A:A, 0)),
            INDEX(sizeList!B:B, MATCH(X410, sizeList!A:A, 0)),
            IF(ISNUMBER(MATCH(TRIM(CLEAN(SUBSTITUTE(SUBSTITUTE(X410, CHAR(13), ""), CHAR(10), " "))), sizeList!B:B, 0)),
                INDEX(sizeList!B:B, MATCH(TRIM(CLEAN(SUBSTITUTE(SUBSTITUTE(X410, CHAR(13), ""), CHAR(10), " "))), sizeList!B:B, 0)),
                IF(ISNUMBER(MATCH(X410, sizeList!B:B, 0)),
                    INDEX(sizeList!B:B, MATCH(X410, sizeList!B:B, 0)),
                    "")
            )
        )
    ),
    ""
)</f>
        <v>XXL</v>
      </c>
      <c r="X410" s="19" t="s">
        <v>853</v>
      </c>
      <c r="Y410" s="19" t="s">
        <v>720</v>
      </c>
      <c r="Z410" s="47" t="str">
        <f t="shared" si="57"/>
        <v>WHITE</v>
      </c>
      <c r="AA410" s="44" t="str">
        <f>IFERROR(
    IF(ISNUMBER(MATCH(TRIM(CLEAN(SUBSTITUTE(SUBSTITUTE(Y410, CHAR(13), ""), CHAR(10), " "))), colorList!A:A, 0)),
        INDEX(colorList!B:B, MATCH(TRIM(CLEAN(SUBSTITUTE(SUBSTITUTE(Y410, CHAR(13), ""), CHAR(10), " "))), colorList!A:A, 0)),
        IF(ISNUMBER(MATCH(Y410, colorList!A:A, 0)),
            INDEX(colorList!B:B, MATCH(Y410, colorList!A:A, 0)),
            IF(ISNUMBER(MATCH(TRIM(CLEAN(SUBSTITUTE(SUBSTITUTE(Y410, CHAR(13), ""), CHAR(10), " "))), colorList!B:B, 0)),
                INDEX(colorList!B:B, MATCH(TRIM(CLEAN(SUBSTITUTE(SUBSTITUTE(Y410, CHAR(13), ""), CHAR(10), " "))), colorList!B:B, 0)),
                IF(ISNUMBER(MATCH(Y410, colorList!B:B, 0)),
                    INDEX(colorList!B:B, MATCH(Y410, colorList!B:B, 0)),
                    "")
            )
        )
    ),
    ""
)</f>
        <v>fehér</v>
      </c>
      <c r="AB410" s="56" t="str">
        <f>IF(Y410="", "", IFERROR(VLOOKUP(Y410, colorList!A:B,2,FALSE),""))</f>
        <v>fehér</v>
      </c>
    </row>
    <row r="411" spans="1:28" ht="60" customHeight="1" x14ac:dyDescent="0.3">
      <c r="A411" s="19" t="s">
        <v>1588</v>
      </c>
      <c r="B411" s="36" t="s">
        <v>2789</v>
      </c>
      <c r="C411" s="44" t="str">
        <f t="shared" si="51"/>
        <v>Pool's Monument Valley mintás pamut férfi póló</v>
      </c>
      <c r="D411" s="6" t="s">
        <v>2624</v>
      </c>
      <c r="E411" s="89" t="str">
        <f t="shared" si="52"/>
        <v>Men's cotton t-shirt with Monument Valley print</v>
      </c>
      <c r="F411" s="19" t="s">
        <v>1730</v>
      </c>
      <c r="G411" s="61" t="str">
        <f t="shared" si="53"/>
        <v>Pool's</v>
      </c>
      <c r="H411" s="19" t="s">
        <v>1856</v>
      </c>
      <c r="I411" s="51" t="str">
        <f t="shared" si="54"/>
        <v>Western felszerelés</v>
      </c>
      <c r="J411" s="19" t="s">
        <v>3008</v>
      </c>
      <c r="K411" s="51" t="str">
        <f t="shared" si="55"/>
        <v>Western lovasruházat</v>
      </c>
      <c r="L411" s="19" t="s">
        <v>2532</v>
      </c>
      <c r="M411" s="51" t="str">
        <f t="shared" si="50"/>
        <v>Western felsőruházat</v>
      </c>
      <c r="N411" s="86" t="s">
        <v>2621</v>
      </c>
      <c r="O411" s="53" t="str">
        <f t="shared" si="56"/>
        <v/>
      </c>
      <c r="P411" s="39"/>
      <c r="Q411" s="40"/>
      <c r="R411" s="19" t="s">
        <v>1967</v>
      </c>
      <c r="S411" s="19">
        <v>57</v>
      </c>
      <c r="T411" s="65" t="s">
        <v>1931</v>
      </c>
      <c r="U411" s="37">
        <v>0.2</v>
      </c>
      <c r="V411" s="41">
        <v>0</v>
      </c>
      <c r="W411" s="44" t="str">
        <f>IFERROR(
    IF(ISNUMBER(MATCH(TRIM(CLEAN(SUBSTITUTE(SUBSTITUTE(X411, CHAR(13), ""), CHAR(10), " "))), sizeList!A:A, 0)),
        INDEX(sizeList!B:B, MATCH(TRIM(CLEAN(SUBSTITUTE(SUBSTITUTE(X411, CHAR(13), ""), CHAR(10), " "))), sizeList!A:A, 0)),
        IF(ISNUMBER(MATCH(X411, sizeList!A:A, 0)),
            INDEX(sizeList!B:B, MATCH(X411, sizeList!A:A, 0)),
            IF(ISNUMBER(MATCH(TRIM(CLEAN(SUBSTITUTE(SUBSTITUTE(X411, CHAR(13), ""), CHAR(10), " "))), sizeList!B:B, 0)),
                INDEX(sizeList!B:B, MATCH(TRIM(CLEAN(SUBSTITUTE(SUBSTITUTE(X411, CHAR(13), ""), CHAR(10), " "))), sizeList!B:B, 0)),
                IF(ISNUMBER(MATCH(X411, sizeList!B:B, 0)),
                    INDEX(sizeList!B:B, MATCH(X411, sizeList!B:B, 0)),
                    "")
            )
        )
    ),
    ""
)</f>
        <v>XS</v>
      </c>
      <c r="X411" s="19" t="s">
        <v>87</v>
      </c>
      <c r="Y411" s="19" t="s">
        <v>720</v>
      </c>
      <c r="Z411" s="47" t="str">
        <f t="shared" si="57"/>
        <v>WHITE</v>
      </c>
      <c r="AA411" s="44" t="str">
        <f>IFERROR(
    IF(ISNUMBER(MATCH(TRIM(CLEAN(SUBSTITUTE(SUBSTITUTE(Y411, CHAR(13), ""), CHAR(10), " "))), colorList!A:A, 0)),
        INDEX(colorList!B:B, MATCH(TRIM(CLEAN(SUBSTITUTE(SUBSTITUTE(Y411, CHAR(13), ""), CHAR(10), " "))), colorList!A:A, 0)),
        IF(ISNUMBER(MATCH(Y411, colorList!A:A, 0)),
            INDEX(colorList!B:B, MATCH(Y411, colorList!A:A, 0)),
            IF(ISNUMBER(MATCH(TRIM(CLEAN(SUBSTITUTE(SUBSTITUTE(Y411, CHAR(13), ""), CHAR(10), " "))), colorList!B:B, 0)),
                INDEX(colorList!B:B, MATCH(TRIM(CLEAN(SUBSTITUTE(SUBSTITUTE(Y411, CHAR(13), ""), CHAR(10), " "))), colorList!B:B, 0)),
                IF(ISNUMBER(MATCH(Y411, colorList!B:B, 0)),
                    INDEX(colorList!B:B, MATCH(Y411, colorList!B:B, 0)),
                    "")
            )
        )
    ),
    ""
)</f>
        <v>fehér</v>
      </c>
      <c r="AB411" s="56" t="str">
        <f>IF(Y411="", "", IFERROR(VLOOKUP(Y411, colorList!A:B,2,FALSE),""))</f>
        <v>fehér</v>
      </c>
    </row>
    <row r="412" spans="1:28" ht="60" customHeight="1" x14ac:dyDescent="0.3">
      <c r="A412" s="19" t="s">
        <v>1588</v>
      </c>
      <c r="B412" s="36" t="s">
        <v>2789</v>
      </c>
      <c r="C412" s="44" t="str">
        <f t="shared" si="51"/>
        <v>Pool's Monument Valley mintás pamut férfi póló</v>
      </c>
      <c r="D412" s="6" t="s">
        <v>2624</v>
      </c>
      <c r="E412" s="89" t="str">
        <f t="shared" si="52"/>
        <v>Men's cotton t-shirt with Monument Valley print</v>
      </c>
      <c r="F412" s="19" t="s">
        <v>1730</v>
      </c>
      <c r="G412" s="61" t="str">
        <f t="shared" si="53"/>
        <v>Pool's</v>
      </c>
      <c r="H412" s="19" t="s">
        <v>1856</v>
      </c>
      <c r="I412" s="51" t="str">
        <f t="shared" si="54"/>
        <v>Western felszerelés</v>
      </c>
      <c r="J412" s="19" t="s">
        <v>3008</v>
      </c>
      <c r="K412" s="51" t="str">
        <f t="shared" si="55"/>
        <v>Western lovasruházat</v>
      </c>
      <c r="L412" s="19" t="s">
        <v>2532</v>
      </c>
      <c r="M412" s="51" t="str">
        <f t="shared" si="50"/>
        <v>Western felsőruházat</v>
      </c>
      <c r="N412" s="86" t="s">
        <v>2621</v>
      </c>
      <c r="O412" s="53" t="str">
        <f t="shared" si="56"/>
        <v/>
      </c>
      <c r="P412" s="39"/>
      <c r="Q412" s="40"/>
      <c r="R412" s="19" t="s">
        <v>1968</v>
      </c>
      <c r="S412" s="19">
        <v>57</v>
      </c>
      <c r="T412" s="65" t="s">
        <v>1931</v>
      </c>
      <c r="U412" s="37">
        <v>0.2</v>
      </c>
      <c r="V412" s="41">
        <v>0</v>
      </c>
      <c r="W412" s="44" t="str">
        <f>IFERROR(
    IF(ISNUMBER(MATCH(TRIM(CLEAN(SUBSTITUTE(SUBSTITUTE(X412, CHAR(13), ""), CHAR(10), " "))), sizeList!A:A, 0)),
        INDEX(sizeList!B:B, MATCH(TRIM(CLEAN(SUBSTITUTE(SUBSTITUTE(X412, CHAR(13), ""), CHAR(10), " "))), sizeList!A:A, 0)),
        IF(ISNUMBER(MATCH(X412, sizeList!A:A, 0)),
            INDEX(sizeList!B:B, MATCH(X412, sizeList!A:A, 0)),
            IF(ISNUMBER(MATCH(TRIM(CLEAN(SUBSTITUTE(SUBSTITUTE(X412, CHAR(13), ""), CHAR(10), " "))), sizeList!B:B, 0)),
                INDEX(sizeList!B:B, MATCH(TRIM(CLEAN(SUBSTITUTE(SUBSTITUTE(X412, CHAR(13), ""), CHAR(10), " "))), sizeList!B:B, 0)),
                IF(ISNUMBER(MATCH(X412, sizeList!B:B, 0)),
                    INDEX(sizeList!B:B, MATCH(X412, sizeList!B:B, 0)),
                    "")
            )
        )
    ),
    ""
)</f>
        <v>S</v>
      </c>
      <c r="X412" s="19" t="s">
        <v>88</v>
      </c>
      <c r="Y412" s="19" t="s">
        <v>720</v>
      </c>
      <c r="Z412" s="47" t="str">
        <f t="shared" si="57"/>
        <v>WHITE</v>
      </c>
      <c r="AA412" s="44" t="str">
        <f>IFERROR(
    IF(ISNUMBER(MATCH(TRIM(CLEAN(SUBSTITUTE(SUBSTITUTE(Y412, CHAR(13), ""), CHAR(10), " "))), colorList!A:A, 0)),
        INDEX(colorList!B:B, MATCH(TRIM(CLEAN(SUBSTITUTE(SUBSTITUTE(Y412, CHAR(13), ""), CHAR(10), " "))), colorList!A:A, 0)),
        IF(ISNUMBER(MATCH(Y412, colorList!A:A, 0)),
            INDEX(colorList!B:B, MATCH(Y412, colorList!A:A, 0)),
            IF(ISNUMBER(MATCH(TRIM(CLEAN(SUBSTITUTE(SUBSTITUTE(Y412, CHAR(13), ""), CHAR(10), " "))), colorList!B:B, 0)),
                INDEX(colorList!B:B, MATCH(TRIM(CLEAN(SUBSTITUTE(SUBSTITUTE(Y412, CHAR(13), ""), CHAR(10), " "))), colorList!B:B, 0)),
                IF(ISNUMBER(MATCH(Y412, colorList!B:B, 0)),
                    INDEX(colorList!B:B, MATCH(Y412, colorList!B:B, 0)),
                    "")
            )
        )
    ),
    ""
)</f>
        <v>fehér</v>
      </c>
      <c r="AB412" s="56" t="str">
        <f>IF(Y412="", "", IFERROR(VLOOKUP(Y412, colorList!A:B,2,FALSE),""))</f>
        <v>fehér</v>
      </c>
    </row>
    <row r="413" spans="1:28" ht="60" customHeight="1" x14ac:dyDescent="0.3">
      <c r="A413" s="19" t="s">
        <v>1588</v>
      </c>
      <c r="B413" s="36" t="s">
        <v>2789</v>
      </c>
      <c r="C413" s="44" t="str">
        <f t="shared" si="51"/>
        <v>Pool's Monument Valley mintás pamut férfi póló</v>
      </c>
      <c r="D413" s="6" t="s">
        <v>2624</v>
      </c>
      <c r="E413" s="89" t="str">
        <f t="shared" si="52"/>
        <v>Men's cotton t-shirt with Monument Valley print</v>
      </c>
      <c r="F413" s="19" t="s">
        <v>1730</v>
      </c>
      <c r="G413" s="61" t="str">
        <f t="shared" si="53"/>
        <v>Pool's</v>
      </c>
      <c r="H413" s="19" t="s">
        <v>1856</v>
      </c>
      <c r="I413" s="51" t="str">
        <f t="shared" si="54"/>
        <v>Western felszerelés</v>
      </c>
      <c r="J413" s="19" t="s">
        <v>3008</v>
      </c>
      <c r="K413" s="51" t="str">
        <f t="shared" si="55"/>
        <v>Western lovasruházat</v>
      </c>
      <c r="L413" s="19" t="s">
        <v>2532</v>
      </c>
      <c r="M413" s="51" t="str">
        <f t="shared" si="50"/>
        <v>Western felsőruházat</v>
      </c>
      <c r="N413" s="86" t="s">
        <v>2621</v>
      </c>
      <c r="O413" s="53" t="str">
        <f t="shared" si="56"/>
        <v/>
      </c>
      <c r="P413" s="39"/>
      <c r="Q413" s="40"/>
      <c r="R413" s="19" t="s">
        <v>1969</v>
      </c>
      <c r="S413" s="19">
        <v>57</v>
      </c>
      <c r="T413" s="65" t="s">
        <v>1931</v>
      </c>
      <c r="U413" s="37">
        <v>0.2</v>
      </c>
      <c r="V413" s="41">
        <v>0</v>
      </c>
      <c r="W413" s="44" t="str">
        <f>IFERROR(
    IF(ISNUMBER(MATCH(TRIM(CLEAN(SUBSTITUTE(SUBSTITUTE(X413, CHAR(13), ""), CHAR(10), " "))), sizeList!A:A, 0)),
        INDEX(sizeList!B:B, MATCH(TRIM(CLEAN(SUBSTITUTE(SUBSTITUTE(X413, CHAR(13), ""), CHAR(10), " "))), sizeList!A:A, 0)),
        IF(ISNUMBER(MATCH(X413, sizeList!A:A, 0)),
            INDEX(sizeList!B:B, MATCH(X413, sizeList!A:A, 0)),
            IF(ISNUMBER(MATCH(TRIM(CLEAN(SUBSTITUTE(SUBSTITUTE(X413, CHAR(13), ""), CHAR(10), " "))), sizeList!B:B, 0)),
                INDEX(sizeList!B:B, MATCH(TRIM(CLEAN(SUBSTITUTE(SUBSTITUTE(X413, CHAR(13), ""), CHAR(10), " "))), sizeList!B:B, 0)),
                IF(ISNUMBER(MATCH(X413, sizeList!B:B, 0)),
                    INDEX(sizeList!B:B, MATCH(X413, sizeList!B:B, 0)),
                    "")
            )
        )
    ),
    ""
)</f>
        <v>M</v>
      </c>
      <c r="X413" s="19" t="s">
        <v>89</v>
      </c>
      <c r="Y413" s="19" t="s">
        <v>720</v>
      </c>
      <c r="Z413" s="47" t="str">
        <f t="shared" si="57"/>
        <v>WHITE</v>
      </c>
      <c r="AA413" s="44" t="str">
        <f>IFERROR(
    IF(ISNUMBER(MATCH(TRIM(CLEAN(SUBSTITUTE(SUBSTITUTE(Y413, CHAR(13), ""), CHAR(10), " "))), colorList!A:A, 0)),
        INDEX(colorList!B:B, MATCH(TRIM(CLEAN(SUBSTITUTE(SUBSTITUTE(Y413, CHAR(13), ""), CHAR(10), " "))), colorList!A:A, 0)),
        IF(ISNUMBER(MATCH(Y413, colorList!A:A, 0)),
            INDEX(colorList!B:B, MATCH(Y413, colorList!A:A, 0)),
            IF(ISNUMBER(MATCH(TRIM(CLEAN(SUBSTITUTE(SUBSTITUTE(Y413, CHAR(13), ""), CHAR(10), " "))), colorList!B:B, 0)),
                INDEX(colorList!B:B, MATCH(TRIM(CLEAN(SUBSTITUTE(SUBSTITUTE(Y413, CHAR(13), ""), CHAR(10), " "))), colorList!B:B, 0)),
                IF(ISNUMBER(MATCH(Y413, colorList!B:B, 0)),
                    INDEX(colorList!B:B, MATCH(Y413, colorList!B:B, 0)),
                    "")
            )
        )
    ),
    ""
)</f>
        <v>fehér</v>
      </c>
      <c r="AB413" s="56" t="str">
        <f>IF(Y413="", "", IFERROR(VLOOKUP(Y413, colorList!A:B,2,FALSE),""))</f>
        <v>fehér</v>
      </c>
    </row>
    <row r="414" spans="1:28" ht="60" customHeight="1" x14ac:dyDescent="0.3">
      <c r="A414" s="19" t="s">
        <v>1588</v>
      </c>
      <c r="B414" s="36" t="s">
        <v>2789</v>
      </c>
      <c r="C414" s="44" t="str">
        <f t="shared" si="51"/>
        <v>Pool's Monument Valley mintás pamut férfi póló</v>
      </c>
      <c r="D414" s="6" t="s">
        <v>2624</v>
      </c>
      <c r="E414" s="89" t="str">
        <f t="shared" si="52"/>
        <v>Men's cotton t-shirt with Monument Valley print</v>
      </c>
      <c r="F414" s="19" t="s">
        <v>1730</v>
      </c>
      <c r="G414" s="61" t="str">
        <f t="shared" si="53"/>
        <v>Pool's</v>
      </c>
      <c r="H414" s="19" t="s">
        <v>1856</v>
      </c>
      <c r="I414" s="51" t="str">
        <f t="shared" si="54"/>
        <v>Western felszerelés</v>
      </c>
      <c r="J414" s="19" t="s">
        <v>3008</v>
      </c>
      <c r="K414" s="51" t="str">
        <f t="shared" si="55"/>
        <v>Western lovasruházat</v>
      </c>
      <c r="L414" s="19" t="s">
        <v>2532</v>
      </c>
      <c r="M414" s="51" t="str">
        <f t="shared" si="50"/>
        <v>Western felsőruházat</v>
      </c>
      <c r="N414" s="86" t="s">
        <v>2621</v>
      </c>
      <c r="O414" s="91" t="str">
        <f t="shared" si="56"/>
        <v/>
      </c>
      <c r="P414" s="39"/>
      <c r="Q414" s="37"/>
      <c r="R414" s="19" t="s">
        <v>1970</v>
      </c>
      <c r="S414" s="19">
        <v>57</v>
      </c>
      <c r="T414" s="65" t="s">
        <v>1931</v>
      </c>
      <c r="U414" s="37">
        <v>0.2</v>
      </c>
      <c r="V414" s="41">
        <v>0</v>
      </c>
      <c r="W414" s="44" t="str">
        <f>IFERROR(
    IF(ISNUMBER(MATCH(TRIM(CLEAN(SUBSTITUTE(SUBSTITUTE(X414, CHAR(13), ""), CHAR(10), " "))), sizeList!A:A, 0)),
        INDEX(sizeList!B:B, MATCH(TRIM(CLEAN(SUBSTITUTE(SUBSTITUTE(X414, CHAR(13), ""), CHAR(10), " "))), sizeList!A:A, 0)),
        IF(ISNUMBER(MATCH(X414, sizeList!A:A, 0)),
            INDEX(sizeList!B:B, MATCH(X414, sizeList!A:A, 0)),
            IF(ISNUMBER(MATCH(TRIM(CLEAN(SUBSTITUTE(SUBSTITUTE(X414, CHAR(13), ""), CHAR(10), " "))), sizeList!B:B, 0)),
                INDEX(sizeList!B:B, MATCH(TRIM(CLEAN(SUBSTITUTE(SUBSTITUTE(X414, CHAR(13), ""), CHAR(10), " "))), sizeList!B:B, 0)),
                IF(ISNUMBER(MATCH(X414, sizeList!B:B, 0)),
                    INDEX(sizeList!B:B, MATCH(X414, sizeList!B:B, 0)),
                    "")
            )
        )
    ),
    ""
)</f>
        <v>L</v>
      </c>
      <c r="X414" s="19" t="s">
        <v>90</v>
      </c>
      <c r="Y414" s="19" t="s">
        <v>720</v>
      </c>
      <c r="Z414" s="48" t="str">
        <f t="shared" si="57"/>
        <v>WHITE</v>
      </c>
      <c r="AA414" s="44" t="str">
        <f>IFERROR(
    IF(ISNUMBER(MATCH(TRIM(CLEAN(SUBSTITUTE(SUBSTITUTE(Y414, CHAR(13), ""), CHAR(10), " "))), colorList!A:A, 0)),
        INDEX(colorList!B:B, MATCH(TRIM(CLEAN(SUBSTITUTE(SUBSTITUTE(Y414, CHAR(13), ""), CHAR(10), " "))), colorList!A:A, 0)),
        IF(ISNUMBER(MATCH(Y414, colorList!A:A, 0)),
            INDEX(colorList!B:B, MATCH(Y414, colorList!A:A, 0)),
            IF(ISNUMBER(MATCH(TRIM(CLEAN(SUBSTITUTE(SUBSTITUTE(Y414, CHAR(13), ""), CHAR(10), " "))), colorList!B:B, 0)),
                INDEX(colorList!B:B, MATCH(TRIM(CLEAN(SUBSTITUTE(SUBSTITUTE(Y414, CHAR(13), ""), CHAR(10), " "))), colorList!B:B, 0)),
                IF(ISNUMBER(MATCH(Y414, colorList!B:B, 0)),
                    INDEX(colorList!B:B, MATCH(Y414, colorList!B:B, 0)),
                    "")
            )
        )
    ),
    ""
)</f>
        <v>fehér</v>
      </c>
      <c r="AB414" s="56" t="str">
        <f>IF(Y414="", "", IFERROR(VLOOKUP(Y414, colorList!A:B,2,FALSE),""))</f>
        <v>fehér</v>
      </c>
    </row>
    <row r="415" spans="1:28" ht="60" customHeight="1" x14ac:dyDescent="0.3">
      <c r="A415" s="19" t="s">
        <v>1588</v>
      </c>
      <c r="B415" s="36" t="s">
        <v>2789</v>
      </c>
      <c r="C415" s="44" t="str">
        <f t="shared" si="51"/>
        <v>Pool's Monument Valley mintás pamut férfi póló</v>
      </c>
      <c r="D415" s="6" t="s">
        <v>2624</v>
      </c>
      <c r="E415" s="89" t="str">
        <f t="shared" si="52"/>
        <v>Men's cotton t-shirt with Monument Valley print</v>
      </c>
      <c r="F415" s="19" t="s">
        <v>1730</v>
      </c>
      <c r="G415" s="61" t="str">
        <f t="shared" si="53"/>
        <v>Pool's</v>
      </c>
      <c r="H415" s="19" t="s">
        <v>1856</v>
      </c>
      <c r="I415" s="51" t="str">
        <f t="shared" si="54"/>
        <v>Western felszerelés</v>
      </c>
      <c r="J415" s="19" t="s">
        <v>3008</v>
      </c>
      <c r="K415" s="51" t="str">
        <f t="shared" si="55"/>
        <v>Western lovasruházat</v>
      </c>
      <c r="L415" s="19" t="s">
        <v>2532</v>
      </c>
      <c r="M415" s="51" t="str">
        <f t="shared" si="50"/>
        <v>Western felsőruházat</v>
      </c>
      <c r="N415" s="86" t="s">
        <v>2621</v>
      </c>
      <c r="O415" s="91" t="str">
        <f t="shared" si="56"/>
        <v/>
      </c>
      <c r="P415" s="39"/>
      <c r="Q415" s="37"/>
      <c r="R415" s="19" t="s">
        <v>1971</v>
      </c>
      <c r="S415" s="19">
        <v>57</v>
      </c>
      <c r="T415" s="65" t="s">
        <v>1931</v>
      </c>
      <c r="U415" s="37">
        <v>0.2</v>
      </c>
      <c r="V415" s="41">
        <v>0</v>
      </c>
      <c r="W415" s="44" t="str">
        <f>IFERROR(
    IF(ISNUMBER(MATCH(TRIM(CLEAN(SUBSTITUTE(SUBSTITUTE(X415, CHAR(13), ""), CHAR(10), " "))), sizeList!A:A, 0)),
        INDEX(sizeList!B:B, MATCH(TRIM(CLEAN(SUBSTITUTE(SUBSTITUTE(X415, CHAR(13), ""), CHAR(10), " "))), sizeList!A:A, 0)),
        IF(ISNUMBER(MATCH(X415, sizeList!A:A, 0)),
            INDEX(sizeList!B:B, MATCH(X415, sizeList!A:A, 0)),
            IF(ISNUMBER(MATCH(TRIM(CLEAN(SUBSTITUTE(SUBSTITUTE(X415, CHAR(13), ""), CHAR(10), " "))), sizeList!B:B, 0)),
                INDEX(sizeList!B:B, MATCH(TRIM(CLEAN(SUBSTITUTE(SUBSTITUTE(X415, CHAR(13), ""), CHAR(10), " "))), sizeList!B:B, 0)),
                IF(ISNUMBER(MATCH(X415, sizeList!B:B, 0)),
                    INDEX(sizeList!B:B, MATCH(X415, sizeList!B:B, 0)),
                    "")
            )
        )
    ),
    ""
)</f>
        <v>XL</v>
      </c>
      <c r="X415" s="19" t="s">
        <v>91</v>
      </c>
      <c r="Y415" s="19" t="s">
        <v>720</v>
      </c>
      <c r="Z415" s="48" t="str">
        <f t="shared" si="57"/>
        <v>WHITE</v>
      </c>
      <c r="AA415" s="44" t="str">
        <f>IFERROR(
    IF(ISNUMBER(MATCH(TRIM(CLEAN(SUBSTITUTE(SUBSTITUTE(Y415, CHAR(13), ""), CHAR(10), " "))), colorList!A:A, 0)),
        INDEX(colorList!B:B, MATCH(TRIM(CLEAN(SUBSTITUTE(SUBSTITUTE(Y415, CHAR(13), ""), CHAR(10), " "))), colorList!A:A, 0)),
        IF(ISNUMBER(MATCH(Y415, colorList!A:A, 0)),
            INDEX(colorList!B:B, MATCH(Y415, colorList!A:A, 0)),
            IF(ISNUMBER(MATCH(TRIM(CLEAN(SUBSTITUTE(SUBSTITUTE(Y415, CHAR(13), ""), CHAR(10), " "))), colorList!B:B, 0)),
                INDEX(colorList!B:B, MATCH(TRIM(CLEAN(SUBSTITUTE(SUBSTITUTE(Y415, CHAR(13), ""), CHAR(10), " "))), colorList!B:B, 0)),
                IF(ISNUMBER(MATCH(Y415, colorList!B:B, 0)),
                    INDEX(colorList!B:B, MATCH(Y415, colorList!B:B, 0)),
                    "")
            )
        )
    ),
    ""
)</f>
        <v>fehér</v>
      </c>
      <c r="AB415" s="56" t="str">
        <f>IF(Y415="", "", IFERROR(VLOOKUP(Y415, colorList!A:B,2,FALSE),""))</f>
        <v>fehér</v>
      </c>
    </row>
    <row r="416" spans="1:28" ht="60" customHeight="1" x14ac:dyDescent="0.3">
      <c r="A416" s="19" t="s">
        <v>1588</v>
      </c>
      <c r="B416" s="36" t="s">
        <v>2789</v>
      </c>
      <c r="C416" s="44" t="str">
        <f t="shared" si="51"/>
        <v>Pool's Monument Valley mintás pamut férfi póló</v>
      </c>
      <c r="D416" s="6" t="s">
        <v>2624</v>
      </c>
      <c r="E416" s="89" t="str">
        <f t="shared" si="52"/>
        <v>Men's cotton t-shirt with Monument Valley print</v>
      </c>
      <c r="F416" s="19" t="s">
        <v>1730</v>
      </c>
      <c r="G416" s="61" t="str">
        <f t="shared" si="53"/>
        <v>Pool's</v>
      </c>
      <c r="H416" s="19" t="s">
        <v>1856</v>
      </c>
      <c r="I416" s="51" t="str">
        <f t="shared" si="54"/>
        <v>Western felszerelés</v>
      </c>
      <c r="J416" s="19" t="s">
        <v>3008</v>
      </c>
      <c r="K416" s="51" t="str">
        <f t="shared" si="55"/>
        <v>Western lovasruházat</v>
      </c>
      <c r="L416" s="19" t="s">
        <v>2532</v>
      </c>
      <c r="M416" s="51" t="str">
        <f t="shared" si="50"/>
        <v>Western felsőruházat</v>
      </c>
      <c r="N416" s="86" t="s">
        <v>2621</v>
      </c>
      <c r="O416" s="91" t="str">
        <f t="shared" si="56"/>
        <v/>
      </c>
      <c r="P416" s="39"/>
      <c r="Q416" s="37"/>
      <c r="R416" s="19" t="s">
        <v>1972</v>
      </c>
      <c r="S416" s="19">
        <v>57</v>
      </c>
      <c r="T416" s="65" t="s">
        <v>1931</v>
      </c>
      <c r="U416" s="37">
        <v>0.2</v>
      </c>
      <c r="V416" s="41">
        <v>0</v>
      </c>
      <c r="W416" s="44" t="str">
        <f>IFERROR(
    IF(ISNUMBER(MATCH(TRIM(CLEAN(SUBSTITUTE(SUBSTITUTE(X416, CHAR(13), ""), CHAR(10), " "))), sizeList!A:A, 0)),
        INDEX(sizeList!B:B, MATCH(TRIM(CLEAN(SUBSTITUTE(SUBSTITUTE(X416, CHAR(13), ""), CHAR(10), " "))), sizeList!A:A, 0)),
        IF(ISNUMBER(MATCH(X416, sizeList!A:A, 0)),
            INDEX(sizeList!B:B, MATCH(X416, sizeList!A:A, 0)),
            IF(ISNUMBER(MATCH(TRIM(CLEAN(SUBSTITUTE(SUBSTITUTE(X416, CHAR(13), ""), CHAR(10), " "))), sizeList!B:B, 0)),
                INDEX(sizeList!B:B, MATCH(TRIM(CLEAN(SUBSTITUTE(SUBSTITUTE(X416, CHAR(13), ""), CHAR(10), " "))), sizeList!B:B, 0)),
                IF(ISNUMBER(MATCH(X416, sizeList!B:B, 0)),
                    INDEX(sizeList!B:B, MATCH(X416, sizeList!B:B, 0)),
                    "")
            )
        )
    ),
    ""
)</f>
        <v>XXL</v>
      </c>
      <c r="X416" s="19" t="s">
        <v>853</v>
      </c>
      <c r="Y416" s="19" t="s">
        <v>20</v>
      </c>
      <c r="Z416" s="44" t="str">
        <f t="shared" si="57"/>
        <v>BLACK</v>
      </c>
      <c r="AA416" s="44" t="str">
        <f>IFERROR(
    IF(ISNUMBER(MATCH(TRIM(CLEAN(SUBSTITUTE(SUBSTITUTE(Y416, CHAR(13), ""), CHAR(10), " "))), colorList!A:A, 0)),
        INDEX(colorList!B:B, MATCH(TRIM(CLEAN(SUBSTITUTE(SUBSTITUTE(Y416, CHAR(13), ""), CHAR(10), " "))), colorList!A:A, 0)),
        IF(ISNUMBER(MATCH(Y416, colorList!A:A, 0)),
            INDEX(colorList!B:B, MATCH(Y416, colorList!A:A, 0)),
            IF(ISNUMBER(MATCH(TRIM(CLEAN(SUBSTITUTE(SUBSTITUTE(Y416, CHAR(13), ""), CHAR(10), " "))), colorList!B:B, 0)),
                INDEX(colorList!B:B, MATCH(TRIM(CLEAN(SUBSTITUTE(SUBSTITUTE(Y416, CHAR(13), ""), CHAR(10), " "))), colorList!B:B, 0)),
                IF(ISNUMBER(MATCH(Y416, colorList!B:B, 0)),
                    INDEX(colorList!B:B, MATCH(Y416, colorList!B:B, 0)),
                    "")
            )
        )
    ),
    ""
)</f>
        <v>fekete</v>
      </c>
      <c r="AB416" s="56" t="str">
        <f>IF(Y416="", "", IFERROR(VLOOKUP(Y416, colorList!A:B,2,FALSE),""))</f>
        <v>fekete</v>
      </c>
    </row>
    <row r="417" spans="1:28" ht="60" customHeight="1" x14ac:dyDescent="0.3">
      <c r="A417" s="75" t="s">
        <v>1639</v>
      </c>
      <c r="B417" s="58" t="s">
        <v>2825</v>
      </c>
      <c r="C417" s="59" t="str">
        <f t="shared" si="51"/>
        <v>Pool's NZ gyapjú nyeregalátét 33x38</v>
      </c>
      <c r="D417" s="6" t="s">
        <v>2561</v>
      </c>
      <c r="E417" s="60" t="str">
        <f t="shared" si="52"/>
        <v>NZ WOOL CONTOUR SHAPE BLANKET 33X38</v>
      </c>
      <c r="F417" s="6" t="s">
        <v>1781</v>
      </c>
      <c r="G417" s="61" t="str">
        <f t="shared" si="53"/>
        <v>Pool's</v>
      </c>
      <c r="H417" s="6" t="s">
        <v>1856</v>
      </c>
      <c r="I417" s="62" t="str">
        <f t="shared" si="54"/>
        <v>Western felszerelés</v>
      </c>
      <c r="J417" s="19" t="s">
        <v>3008</v>
      </c>
      <c r="K417" s="51" t="str">
        <f t="shared" si="55"/>
        <v>Western lófelszerelés</v>
      </c>
      <c r="L417" s="19" t="s">
        <v>2531</v>
      </c>
      <c r="M417" s="51" t="str">
        <f t="shared" si="50"/>
        <v>Western nyeregalátét</v>
      </c>
      <c r="N417" s="86" t="s">
        <v>2581</v>
      </c>
      <c r="O417" s="53" t="str">
        <f t="shared" si="56"/>
        <v/>
      </c>
      <c r="P417" s="39"/>
      <c r="Q417" s="40"/>
      <c r="R417" s="67" t="s">
        <v>2329</v>
      </c>
      <c r="S417" s="6">
        <v>120.5</v>
      </c>
      <c r="T417" s="65" t="s">
        <v>1931</v>
      </c>
      <c r="U417" s="63">
        <v>1.8</v>
      </c>
      <c r="V417" s="41">
        <v>0</v>
      </c>
      <c r="W417" s="44" t="str">
        <f>IFERROR(
    IF(ISNUMBER(MATCH(TRIM(CLEAN(SUBSTITUTE(SUBSTITUTE(X417, CHAR(13), ""), CHAR(10), " "))), sizeList!A:A, 0)),
        INDEX(sizeList!B:B, MATCH(TRIM(CLEAN(SUBSTITUTE(SUBSTITUTE(X417, CHAR(13), ""), CHAR(10), " "))), sizeList!A:A, 0)),
        IF(ISNUMBER(MATCH(X417, sizeList!A:A, 0)),
            INDEX(sizeList!B:B, MATCH(X417, sizeList!A:A, 0)),
            IF(ISNUMBER(MATCH(TRIM(CLEAN(SUBSTITUTE(SUBSTITUTE(X417, CHAR(13), ""), CHAR(10), " "))), sizeList!B:B, 0)),
                INDEX(sizeList!B:B, MATCH(TRIM(CLEAN(SUBSTITUTE(SUBSTITUTE(X417, CHAR(13), ""), CHAR(10), " "))), sizeList!B:B, 0)),
                IF(ISNUMBER(MATCH(X417, sizeList!B:B, 0)),
                    INDEX(sizeList!B:B, MATCH(X417, sizeList!B:B, 0)),
                    "")
            )
        )
    ),
    ""
)</f>
        <v/>
      </c>
      <c r="Y417" s="6" t="s">
        <v>2508</v>
      </c>
      <c r="Z417" s="44" t="str">
        <f t="shared" si="57"/>
        <v>RED/GREY</v>
      </c>
      <c r="AA417" s="44" t="str">
        <f>IFERROR(
    IF(ISNUMBER(MATCH(TRIM(CLEAN(SUBSTITUTE(SUBSTITUTE(Y417, CHAR(13), ""), CHAR(10), " "))), colorList!A:A, 0)),
        INDEX(colorList!B:B, MATCH(TRIM(CLEAN(SUBSTITUTE(SUBSTITUTE(Y417, CHAR(13), ""), CHAR(10), " "))), colorList!A:A, 0)),
        IF(ISNUMBER(MATCH(Y417, colorList!A:A, 0)),
            INDEX(colorList!B:B, MATCH(Y417, colorList!A:A, 0)),
            IF(ISNUMBER(MATCH(TRIM(CLEAN(SUBSTITUTE(SUBSTITUTE(Y417, CHAR(13), ""), CHAR(10), " "))), colorList!B:B, 0)),
                INDEX(colorList!B:B, MATCH(TRIM(CLEAN(SUBSTITUTE(SUBSTITUTE(Y417, CHAR(13), ""), CHAR(10), " "))), colorList!B:B, 0)),
                IF(ISNUMBER(MATCH(Y417, colorList!B:B, 0)),
                    INDEX(colorList!B:B, MATCH(Y417, colorList!B:B, 0)),
                    "")
            )
        )
    ),
    ""
)</f>
        <v>piros/szürke</v>
      </c>
      <c r="AB417" s="56" t="str">
        <f>IF(Y417="", "", IFERROR(VLOOKUP(Y417, colorList!A:B,2,FALSE),""))</f>
        <v>piros/szürke</v>
      </c>
    </row>
    <row r="418" spans="1:28" ht="60" customHeight="1" x14ac:dyDescent="0.3">
      <c r="A418" s="75" t="s">
        <v>1639</v>
      </c>
      <c r="B418" s="58" t="s">
        <v>2824</v>
      </c>
      <c r="C418" s="59" t="str">
        <f t="shared" si="51"/>
        <v>Pool's NZ gyapjú nyeregalátét 33x38</v>
      </c>
      <c r="D418" s="6" t="s">
        <v>2561</v>
      </c>
      <c r="E418" s="60" t="str">
        <f t="shared" si="52"/>
        <v>NZ WOOL CONTOUR SHAPE BLANKET 33X38</v>
      </c>
      <c r="F418" s="6" t="s">
        <v>1781</v>
      </c>
      <c r="G418" s="61" t="str">
        <f t="shared" si="53"/>
        <v>Pool's</v>
      </c>
      <c r="H418" s="6" t="s">
        <v>1856</v>
      </c>
      <c r="I418" s="62" t="str">
        <f t="shared" si="54"/>
        <v>Western felszerelés</v>
      </c>
      <c r="J418" s="19" t="s">
        <v>3008</v>
      </c>
      <c r="K418" s="51" t="str">
        <f t="shared" si="55"/>
        <v>Western lófelszerelés</v>
      </c>
      <c r="L418" s="19" t="s">
        <v>2531</v>
      </c>
      <c r="M418" s="51" t="str">
        <f t="shared" si="50"/>
        <v>Western nyeregalátét</v>
      </c>
      <c r="N418" s="86" t="s">
        <v>2581</v>
      </c>
      <c r="O418" s="53" t="str">
        <f t="shared" si="56"/>
        <v/>
      </c>
      <c r="P418" s="39"/>
      <c r="Q418" s="40"/>
      <c r="R418" s="67" t="s">
        <v>2328</v>
      </c>
      <c r="S418" s="6">
        <v>120.5</v>
      </c>
      <c r="T418" s="65" t="s">
        <v>1931</v>
      </c>
      <c r="U418" s="63">
        <v>1.8</v>
      </c>
      <c r="V418" s="41">
        <v>0</v>
      </c>
      <c r="W418" s="44" t="str">
        <f>IFERROR(
    IF(ISNUMBER(MATCH(TRIM(CLEAN(SUBSTITUTE(SUBSTITUTE(X418, CHAR(13), ""), CHAR(10), " "))), sizeList!A:A, 0)),
        INDEX(sizeList!B:B, MATCH(TRIM(CLEAN(SUBSTITUTE(SUBSTITUTE(X418, CHAR(13), ""), CHAR(10), " "))), sizeList!A:A, 0)),
        IF(ISNUMBER(MATCH(X418, sizeList!A:A, 0)),
            INDEX(sizeList!B:B, MATCH(X418, sizeList!A:A, 0)),
            IF(ISNUMBER(MATCH(TRIM(CLEAN(SUBSTITUTE(SUBSTITUTE(X418, CHAR(13), ""), CHAR(10), " "))), sizeList!B:B, 0)),
                INDEX(sizeList!B:B, MATCH(TRIM(CLEAN(SUBSTITUTE(SUBSTITUTE(X418, CHAR(13), ""), CHAR(10), " "))), sizeList!B:B, 0)),
                IF(ISNUMBER(MATCH(X418, sizeList!B:B, 0)),
                    INDEX(sizeList!B:B, MATCH(X418, sizeList!B:B, 0)),
                    "")
            )
        )
    ),
    ""
)</f>
        <v/>
      </c>
      <c r="Y418" s="6" t="s">
        <v>26</v>
      </c>
      <c r="Z418" s="44" t="str">
        <f t="shared" si="57"/>
        <v>GREY/WHITE</v>
      </c>
      <c r="AA418" s="44" t="str">
        <f>IFERROR(
    IF(ISNUMBER(MATCH(TRIM(CLEAN(SUBSTITUTE(SUBSTITUTE(Y418, CHAR(13), ""), CHAR(10), " "))), colorList!A:A, 0)),
        INDEX(colorList!B:B, MATCH(TRIM(CLEAN(SUBSTITUTE(SUBSTITUTE(Y418, CHAR(13), ""), CHAR(10), " "))), colorList!A:A, 0)),
        IF(ISNUMBER(MATCH(Y418, colorList!A:A, 0)),
            INDEX(colorList!B:B, MATCH(Y418, colorList!A:A, 0)),
            IF(ISNUMBER(MATCH(TRIM(CLEAN(SUBSTITUTE(SUBSTITUTE(Y418, CHAR(13), ""), CHAR(10), " "))), colorList!B:B, 0)),
                INDEX(colorList!B:B, MATCH(TRIM(CLEAN(SUBSTITUTE(SUBSTITUTE(Y418, CHAR(13), ""), CHAR(10), " "))), colorList!B:B, 0)),
                IF(ISNUMBER(MATCH(Y418, colorList!B:B, 0)),
                    INDEX(colorList!B:B, MATCH(Y418, colorList!B:B, 0)),
                    "")
            )
        )
    ),
    ""
)</f>
        <v>szürke/fehér</v>
      </c>
      <c r="AB418" s="56" t="str">
        <f>IF(Y418="", "", IFERROR(VLOOKUP(Y418, colorList!A:B,2,FALSE),""))</f>
        <v>szürke/fehér</v>
      </c>
    </row>
    <row r="419" spans="1:28" ht="60" customHeight="1" x14ac:dyDescent="0.3">
      <c r="A419" s="75" t="s">
        <v>1639</v>
      </c>
      <c r="B419" s="58" t="s">
        <v>2826</v>
      </c>
      <c r="C419" s="59" t="str">
        <f t="shared" si="51"/>
        <v>Pool's NZ gyapjú nyeregalátét 33x38</v>
      </c>
      <c r="D419" s="6" t="s">
        <v>2561</v>
      </c>
      <c r="E419" s="60" t="str">
        <f t="shared" si="52"/>
        <v>NZ WOOL CONTOUR SHAPE BLANKET 33X38</v>
      </c>
      <c r="F419" s="6" t="s">
        <v>1781</v>
      </c>
      <c r="G419" s="61" t="str">
        <f t="shared" si="53"/>
        <v>Pool's</v>
      </c>
      <c r="H419" s="6" t="s">
        <v>1856</v>
      </c>
      <c r="I419" s="62" t="str">
        <f t="shared" si="54"/>
        <v>Western felszerelés</v>
      </c>
      <c r="J419" s="19" t="s">
        <v>3008</v>
      </c>
      <c r="K419" s="51" t="str">
        <f t="shared" si="55"/>
        <v>Western lófelszerelés</v>
      </c>
      <c r="L419" s="19" t="s">
        <v>2531</v>
      </c>
      <c r="M419" s="51" t="str">
        <f t="shared" si="50"/>
        <v>Western nyeregalátét</v>
      </c>
      <c r="N419" s="86" t="s">
        <v>2581</v>
      </c>
      <c r="O419" s="53" t="str">
        <f t="shared" si="56"/>
        <v/>
      </c>
      <c r="P419" s="39"/>
      <c r="Q419" s="40"/>
      <c r="R419" s="67" t="s">
        <v>2330</v>
      </c>
      <c r="S419" s="6">
        <v>120.5</v>
      </c>
      <c r="T419" s="65" t="s">
        <v>1931</v>
      </c>
      <c r="U419" s="63">
        <v>1.8</v>
      </c>
      <c r="V419" s="41">
        <v>0</v>
      </c>
      <c r="W419" s="44" t="str">
        <f>IFERROR(
    IF(ISNUMBER(MATCH(TRIM(CLEAN(SUBSTITUTE(SUBSTITUTE(X419, CHAR(13), ""), CHAR(10), " "))), sizeList!A:A, 0)),
        INDEX(sizeList!B:B, MATCH(TRIM(CLEAN(SUBSTITUTE(SUBSTITUTE(X419, CHAR(13), ""), CHAR(10), " "))), sizeList!A:A, 0)),
        IF(ISNUMBER(MATCH(X419, sizeList!A:A, 0)),
            INDEX(sizeList!B:B, MATCH(X419, sizeList!A:A, 0)),
            IF(ISNUMBER(MATCH(TRIM(CLEAN(SUBSTITUTE(SUBSTITUTE(X419, CHAR(13), ""), CHAR(10), " "))), sizeList!B:B, 0)),
                INDEX(sizeList!B:B, MATCH(TRIM(CLEAN(SUBSTITUTE(SUBSTITUTE(X419, CHAR(13), ""), CHAR(10), " "))), sizeList!B:B, 0)),
                IF(ISNUMBER(MATCH(X419, sizeList!B:B, 0)),
                    INDEX(sizeList!B:B, MATCH(X419, sizeList!B:B, 0)),
                    "")
            )
        )
    ),
    ""
)</f>
        <v/>
      </c>
      <c r="Y419" s="6" t="s">
        <v>2509</v>
      </c>
      <c r="Z419" s="44" t="str">
        <f t="shared" si="57"/>
        <v>BEIGE/BROWN</v>
      </c>
      <c r="AA419" s="44" t="str">
        <f>IFERROR(
    IF(ISNUMBER(MATCH(TRIM(CLEAN(SUBSTITUTE(SUBSTITUTE(Y419, CHAR(13), ""), CHAR(10), " "))), colorList!A:A, 0)),
        INDEX(colorList!B:B, MATCH(TRIM(CLEAN(SUBSTITUTE(SUBSTITUTE(Y419, CHAR(13), ""), CHAR(10), " "))), colorList!A:A, 0)),
        IF(ISNUMBER(MATCH(Y419, colorList!A:A, 0)),
            INDEX(colorList!B:B, MATCH(Y419, colorList!A:A, 0)),
            IF(ISNUMBER(MATCH(TRIM(CLEAN(SUBSTITUTE(SUBSTITUTE(Y419, CHAR(13), ""), CHAR(10), " "))), colorList!B:B, 0)),
                INDEX(colorList!B:B, MATCH(TRIM(CLEAN(SUBSTITUTE(SUBSTITUTE(Y419, CHAR(13), ""), CHAR(10), " "))), colorList!B:B, 0)),
                IF(ISNUMBER(MATCH(Y419, colorList!B:B, 0)),
                    INDEX(colorList!B:B, MATCH(Y419, colorList!B:B, 0)),
                    "")
            )
        )
    ),
    ""
)</f>
        <v>bézs/barna</v>
      </c>
      <c r="AB419" s="56" t="str">
        <f>IF(Y419="", "", IFERROR(VLOOKUP(Y419, colorList!A:B,2,FALSE),""))</f>
        <v>bézs/barna</v>
      </c>
    </row>
    <row r="420" spans="1:28" ht="60" customHeight="1" x14ac:dyDescent="0.3">
      <c r="A420" s="75" t="s">
        <v>1684</v>
      </c>
      <c r="B420" s="58" t="s">
        <v>2882</v>
      </c>
      <c r="C420" s="59" t="str">
        <f t="shared" si="51"/>
        <v>Pool's Airflow neoprén hátulsó lábvédő</v>
      </c>
      <c r="D420" s="6" t="s">
        <v>1920</v>
      </c>
      <c r="E420" s="60" t="str">
        <f t="shared" si="52"/>
        <v>NEOPRENE AIRFLOW HIND BOOTS</v>
      </c>
      <c r="F420" s="57" t="s">
        <v>1826</v>
      </c>
      <c r="G420" s="61" t="str">
        <f t="shared" si="53"/>
        <v>Pool's</v>
      </c>
      <c r="H420" s="57" t="s">
        <v>1856</v>
      </c>
      <c r="I420" s="62" t="str">
        <f t="shared" si="54"/>
        <v>Western felszerelés</v>
      </c>
      <c r="J420" s="19" t="s">
        <v>3008</v>
      </c>
      <c r="K420" s="51" t="str">
        <f t="shared" si="55"/>
        <v>Western lófelszerelés</v>
      </c>
      <c r="L420" s="66" t="s">
        <v>2531</v>
      </c>
      <c r="M420" s="51" t="str">
        <f t="shared" si="50"/>
        <v>Western lábvédő</v>
      </c>
      <c r="N420" s="86" t="s">
        <v>2598</v>
      </c>
      <c r="O420" s="53" t="str">
        <f t="shared" si="56"/>
        <v/>
      </c>
      <c r="P420" s="39"/>
      <c r="Q420" s="40"/>
      <c r="R420" s="66" t="s">
        <v>2409</v>
      </c>
      <c r="S420" s="57">
        <v>217.5</v>
      </c>
      <c r="T420" s="65" t="s">
        <v>1931</v>
      </c>
      <c r="U420" s="63">
        <v>1</v>
      </c>
      <c r="V420" s="41">
        <v>0</v>
      </c>
      <c r="W420" s="44" t="str">
        <f>IFERROR(
    IF(ISNUMBER(MATCH(TRIM(CLEAN(SUBSTITUTE(SUBSTITUTE(X420, CHAR(13), ""), CHAR(10), " "))), sizeList!A:A, 0)),
        INDEX(sizeList!B:B, MATCH(TRIM(CLEAN(SUBSTITUTE(SUBSTITUTE(X420, CHAR(13), ""), CHAR(10), " "))), sizeList!A:A, 0)),
        IF(ISNUMBER(MATCH(X420, sizeList!A:A, 0)),
            INDEX(sizeList!B:B, MATCH(X420, sizeList!A:A, 0)),
            IF(ISNUMBER(MATCH(TRIM(CLEAN(SUBSTITUTE(SUBSTITUTE(X420, CHAR(13), ""), CHAR(10), " "))), sizeList!B:B, 0)),
                INDEX(sizeList!B:B, MATCH(TRIM(CLEAN(SUBSTITUTE(SUBSTITUTE(X420, CHAR(13), ""), CHAR(10), " "))), sizeList!B:B, 0)),
                IF(ISNUMBER(MATCH(X420, sizeList!B:B, 0)),
                    INDEX(sizeList!B:B, MATCH(X420, sizeList!B:B, 0)),
                    "")
            )
        )
    ),
    ""
)</f>
        <v>S</v>
      </c>
      <c r="X420" s="6" t="s">
        <v>88</v>
      </c>
      <c r="Y420" s="6" t="s">
        <v>720</v>
      </c>
      <c r="Z420" s="44" t="str">
        <f t="shared" si="57"/>
        <v>WHITE</v>
      </c>
      <c r="AA420" s="44" t="str">
        <f>IFERROR(
    IF(ISNUMBER(MATCH(TRIM(CLEAN(SUBSTITUTE(SUBSTITUTE(Y420, CHAR(13), ""), CHAR(10), " "))), colorList!A:A, 0)),
        INDEX(colorList!B:B, MATCH(TRIM(CLEAN(SUBSTITUTE(SUBSTITUTE(Y420, CHAR(13), ""), CHAR(10), " "))), colorList!A:A, 0)),
        IF(ISNUMBER(MATCH(Y420, colorList!A:A, 0)),
            INDEX(colorList!B:B, MATCH(Y420, colorList!A:A, 0)),
            IF(ISNUMBER(MATCH(TRIM(CLEAN(SUBSTITUTE(SUBSTITUTE(Y420, CHAR(13), ""), CHAR(10), " "))), colorList!B:B, 0)),
                INDEX(colorList!B:B, MATCH(TRIM(CLEAN(SUBSTITUTE(SUBSTITUTE(Y420, CHAR(13), ""), CHAR(10), " "))), colorList!B:B, 0)),
                IF(ISNUMBER(MATCH(Y420, colorList!B:B, 0)),
                    INDEX(colorList!B:B, MATCH(Y420, colorList!B:B, 0)),
                    "")
            )
        )
    ),
    ""
)</f>
        <v>fehér</v>
      </c>
      <c r="AB420" s="56" t="str">
        <f>IF(Y420="", "", IFERROR(VLOOKUP(Y420, colorList!A:B,2,FALSE),""))</f>
        <v>fehér</v>
      </c>
    </row>
    <row r="421" spans="1:28" ht="60" customHeight="1" x14ac:dyDescent="0.3">
      <c r="A421" s="75" t="s">
        <v>1684</v>
      </c>
      <c r="B421" s="58" t="s">
        <v>2881</v>
      </c>
      <c r="C421" s="59" t="str">
        <f t="shared" si="51"/>
        <v>Pool's Airflow neoprén hátulsó lábvédő</v>
      </c>
      <c r="D421" s="6" t="s">
        <v>1920</v>
      </c>
      <c r="E421" s="60" t="str">
        <f t="shared" si="52"/>
        <v>NEOPRENE AIRFLOW HIND BOOTS</v>
      </c>
      <c r="F421" s="57" t="s">
        <v>1826</v>
      </c>
      <c r="G421" s="61" t="str">
        <f t="shared" si="53"/>
        <v>Pool's</v>
      </c>
      <c r="H421" s="57" t="s">
        <v>1856</v>
      </c>
      <c r="I421" s="62" t="str">
        <f t="shared" si="54"/>
        <v>Western felszerelés</v>
      </c>
      <c r="J421" s="19" t="s">
        <v>3008</v>
      </c>
      <c r="K421" s="51" t="str">
        <f t="shared" si="55"/>
        <v>Western lófelszerelés</v>
      </c>
      <c r="L421" s="66" t="s">
        <v>2531</v>
      </c>
      <c r="M421" s="51" t="str">
        <f t="shared" si="50"/>
        <v>Western lábvédő</v>
      </c>
      <c r="N421" s="86" t="s">
        <v>2598</v>
      </c>
      <c r="O421" s="53" t="str">
        <f t="shared" si="56"/>
        <v/>
      </c>
      <c r="P421" s="39"/>
      <c r="Q421" s="40"/>
      <c r="R421" s="66" t="s">
        <v>2408</v>
      </c>
      <c r="S421" s="57">
        <v>217.5</v>
      </c>
      <c r="T421" s="65" t="s">
        <v>1931</v>
      </c>
      <c r="U421" s="63">
        <v>1</v>
      </c>
      <c r="V421" s="41">
        <v>0</v>
      </c>
      <c r="W421" s="44" t="str">
        <f>IFERROR(
    IF(ISNUMBER(MATCH(TRIM(CLEAN(SUBSTITUTE(SUBSTITUTE(X421, CHAR(13), ""), CHAR(10), " "))), sizeList!A:A, 0)),
        INDEX(sizeList!B:B, MATCH(TRIM(CLEAN(SUBSTITUTE(SUBSTITUTE(X421, CHAR(13), ""), CHAR(10), " "))), sizeList!A:A, 0)),
        IF(ISNUMBER(MATCH(X421, sizeList!A:A, 0)),
            INDEX(sizeList!B:B, MATCH(X421, sizeList!A:A, 0)),
            IF(ISNUMBER(MATCH(TRIM(CLEAN(SUBSTITUTE(SUBSTITUTE(X421, CHAR(13), ""), CHAR(10), " "))), sizeList!B:B, 0)),
                INDEX(sizeList!B:B, MATCH(TRIM(CLEAN(SUBSTITUTE(SUBSTITUTE(X421, CHAR(13), ""), CHAR(10), " "))), sizeList!B:B, 0)),
                IF(ISNUMBER(MATCH(X421, sizeList!B:B, 0)),
                    INDEX(sizeList!B:B, MATCH(X421, sizeList!B:B, 0)),
                    "")
            )
        )
    ),
    ""
)</f>
        <v>L</v>
      </c>
      <c r="X421" s="6" t="s">
        <v>90</v>
      </c>
      <c r="Y421" s="6" t="s">
        <v>691</v>
      </c>
      <c r="Z421" s="44" t="str">
        <f t="shared" si="57"/>
        <v>ROYAL BLUE</v>
      </c>
      <c r="AA421" s="44" t="str">
        <f>IFERROR(
    IF(ISNUMBER(MATCH(TRIM(CLEAN(SUBSTITUTE(SUBSTITUTE(Y421, CHAR(13), ""), CHAR(10), " "))), colorList!A:A, 0)),
        INDEX(colorList!B:B, MATCH(TRIM(CLEAN(SUBSTITUTE(SUBSTITUTE(Y421, CHAR(13), ""), CHAR(10), " "))), colorList!A:A, 0)),
        IF(ISNUMBER(MATCH(Y421, colorList!A:A, 0)),
            INDEX(colorList!B:B, MATCH(Y421, colorList!A:A, 0)),
            IF(ISNUMBER(MATCH(TRIM(CLEAN(SUBSTITUTE(SUBSTITUTE(Y421, CHAR(13), ""), CHAR(10), " "))), colorList!B:B, 0)),
                INDEX(colorList!B:B, MATCH(TRIM(CLEAN(SUBSTITUTE(SUBSTITUTE(Y421, CHAR(13), ""), CHAR(10), " "))), colorList!B:B, 0)),
                IF(ISNUMBER(MATCH(Y421, colorList!B:B, 0)),
                    INDEX(colorList!B:B, MATCH(Y421, colorList!B:B, 0)),
                    "")
            )
        )
    ),
    ""
)</f>
        <v>királykék</v>
      </c>
      <c r="AB421" s="56" t="str">
        <f>IF(Y421="", "", IFERROR(VLOOKUP(Y421, colorList!A:B,2,FALSE),""))</f>
        <v>királykék</v>
      </c>
    </row>
    <row r="422" spans="1:28" ht="60" customHeight="1" x14ac:dyDescent="0.3">
      <c r="A422" s="75" t="s">
        <v>1684</v>
      </c>
      <c r="B422" s="58" t="s">
        <v>2880</v>
      </c>
      <c r="C422" s="59" t="str">
        <f t="shared" si="51"/>
        <v>Pool's Airflow neoprén hátulsó lábvédő</v>
      </c>
      <c r="D422" s="6" t="s">
        <v>1920</v>
      </c>
      <c r="E422" s="60" t="str">
        <f t="shared" si="52"/>
        <v>NEOPRENE AIRFLOW HIND BOOTS</v>
      </c>
      <c r="F422" s="57" t="s">
        <v>1826</v>
      </c>
      <c r="G422" s="61" t="str">
        <f t="shared" si="53"/>
        <v>Pool's</v>
      </c>
      <c r="H422" s="57" t="s">
        <v>1856</v>
      </c>
      <c r="I422" s="62" t="str">
        <f t="shared" si="54"/>
        <v>Western felszerelés</v>
      </c>
      <c r="J422" s="19" t="s">
        <v>3008</v>
      </c>
      <c r="K422" s="51" t="str">
        <f t="shared" si="55"/>
        <v>Western lófelszerelés</v>
      </c>
      <c r="L422" s="66" t="s">
        <v>2531</v>
      </c>
      <c r="M422" s="51" t="str">
        <f t="shared" si="50"/>
        <v>Western lábvédő</v>
      </c>
      <c r="N422" s="86" t="s">
        <v>2598</v>
      </c>
      <c r="O422" s="53" t="str">
        <f t="shared" si="56"/>
        <v/>
      </c>
      <c r="P422" s="39"/>
      <c r="Q422" s="40"/>
      <c r="R422" s="66" t="s">
        <v>2407</v>
      </c>
      <c r="S422" s="57">
        <v>217.5</v>
      </c>
      <c r="T422" s="65" t="s">
        <v>1931</v>
      </c>
      <c r="U422" s="63">
        <v>1</v>
      </c>
      <c r="V422" s="41">
        <v>0</v>
      </c>
      <c r="W422" s="44" t="str">
        <f>IFERROR(
    IF(ISNUMBER(MATCH(TRIM(CLEAN(SUBSTITUTE(SUBSTITUTE(X422, CHAR(13), ""), CHAR(10), " "))), sizeList!A:A, 0)),
        INDEX(sizeList!B:B, MATCH(TRIM(CLEAN(SUBSTITUTE(SUBSTITUTE(X422, CHAR(13), ""), CHAR(10), " "))), sizeList!A:A, 0)),
        IF(ISNUMBER(MATCH(X422, sizeList!A:A, 0)),
            INDEX(sizeList!B:B, MATCH(X422, sizeList!A:A, 0)),
            IF(ISNUMBER(MATCH(TRIM(CLEAN(SUBSTITUTE(SUBSTITUTE(X422, CHAR(13), ""), CHAR(10), " "))), sizeList!B:B, 0)),
                INDEX(sizeList!B:B, MATCH(TRIM(CLEAN(SUBSTITUTE(SUBSTITUTE(X422, CHAR(13), ""), CHAR(10), " "))), sizeList!B:B, 0)),
                IF(ISNUMBER(MATCH(X422, sizeList!B:B, 0)),
                    INDEX(sizeList!B:B, MATCH(X422, sizeList!B:B, 0)),
                    "")
            )
        )
    ),
    ""
)</f>
        <v>M</v>
      </c>
      <c r="X422" s="6" t="s">
        <v>89</v>
      </c>
      <c r="Y422" s="6" t="s">
        <v>687</v>
      </c>
      <c r="Z422" s="44" t="str">
        <f t="shared" si="57"/>
        <v>RED</v>
      </c>
      <c r="AA422" s="44" t="str">
        <f>IFERROR(
    IF(ISNUMBER(MATCH(TRIM(CLEAN(SUBSTITUTE(SUBSTITUTE(Y422, CHAR(13), ""), CHAR(10), " "))), colorList!A:A, 0)),
        INDEX(colorList!B:B, MATCH(TRIM(CLEAN(SUBSTITUTE(SUBSTITUTE(Y422, CHAR(13), ""), CHAR(10), " "))), colorList!A:A, 0)),
        IF(ISNUMBER(MATCH(Y422, colorList!A:A, 0)),
            INDEX(colorList!B:B, MATCH(Y422, colorList!A:A, 0)),
            IF(ISNUMBER(MATCH(TRIM(CLEAN(SUBSTITUTE(SUBSTITUTE(Y422, CHAR(13), ""), CHAR(10), " "))), colorList!B:B, 0)),
                INDEX(colorList!B:B, MATCH(TRIM(CLEAN(SUBSTITUTE(SUBSTITUTE(Y422, CHAR(13), ""), CHAR(10), " "))), colorList!B:B, 0)),
                IF(ISNUMBER(MATCH(Y422, colorList!B:B, 0)),
                    INDEX(colorList!B:B, MATCH(Y422, colorList!B:B, 0)),
                    "")
            )
        )
    ),
    ""
)</f>
        <v>piros</v>
      </c>
      <c r="AB422" s="56" t="str">
        <f>IF(Y422="", "", IFERROR(VLOOKUP(Y422, colorList!A:B,2,FALSE),""))</f>
        <v>piros</v>
      </c>
    </row>
    <row r="423" spans="1:28" ht="60" customHeight="1" x14ac:dyDescent="0.3">
      <c r="A423" s="75" t="s">
        <v>1684</v>
      </c>
      <c r="B423" s="58" t="s">
        <v>2879</v>
      </c>
      <c r="C423" s="59" t="str">
        <f t="shared" si="51"/>
        <v>Pool's Airflow neoprén hátulsó lábvédő</v>
      </c>
      <c r="D423" s="6" t="s">
        <v>1920</v>
      </c>
      <c r="E423" s="60" t="str">
        <f t="shared" si="52"/>
        <v>NEOPRENE AIRFLOW HIND BOOTS</v>
      </c>
      <c r="F423" s="57" t="s">
        <v>1826</v>
      </c>
      <c r="G423" s="61" t="str">
        <f t="shared" si="53"/>
        <v>Pool's</v>
      </c>
      <c r="H423" s="57" t="s">
        <v>1856</v>
      </c>
      <c r="I423" s="62" t="str">
        <f t="shared" si="54"/>
        <v>Western felszerelés</v>
      </c>
      <c r="J423" s="19" t="s">
        <v>3008</v>
      </c>
      <c r="K423" s="51" t="str">
        <f t="shared" si="55"/>
        <v>Western lófelszerelés</v>
      </c>
      <c r="L423" s="66" t="s">
        <v>2531</v>
      </c>
      <c r="M423" s="51" t="str">
        <f t="shared" si="50"/>
        <v>Western lábvédő</v>
      </c>
      <c r="N423" s="86" t="s">
        <v>2598</v>
      </c>
      <c r="O423" s="53" t="str">
        <f t="shared" si="56"/>
        <v/>
      </c>
      <c r="P423" s="39"/>
      <c r="Q423" s="40"/>
      <c r="R423" s="66" t="s">
        <v>2406</v>
      </c>
      <c r="S423" s="57">
        <v>217.5</v>
      </c>
      <c r="T423" s="65" t="s">
        <v>1931</v>
      </c>
      <c r="U423" s="63">
        <v>1</v>
      </c>
      <c r="V423" s="41">
        <v>0</v>
      </c>
      <c r="W423" s="44" t="str">
        <f>IFERROR(
    IF(ISNUMBER(MATCH(TRIM(CLEAN(SUBSTITUTE(SUBSTITUTE(X423, CHAR(13), ""), CHAR(10), " "))), sizeList!A:A, 0)),
        INDEX(sizeList!B:B, MATCH(TRIM(CLEAN(SUBSTITUTE(SUBSTITUTE(X423, CHAR(13), ""), CHAR(10), " "))), sizeList!A:A, 0)),
        IF(ISNUMBER(MATCH(X423, sizeList!A:A, 0)),
            INDEX(sizeList!B:B, MATCH(X423, sizeList!A:A, 0)),
            IF(ISNUMBER(MATCH(TRIM(CLEAN(SUBSTITUTE(SUBSTITUTE(X423, CHAR(13), ""), CHAR(10), " "))), sizeList!B:B, 0)),
                INDEX(sizeList!B:B, MATCH(TRIM(CLEAN(SUBSTITUTE(SUBSTITUTE(X423, CHAR(13), ""), CHAR(10), " "))), sizeList!B:B, 0)),
                IF(ISNUMBER(MATCH(X423, sizeList!B:B, 0)),
                    INDEX(sizeList!B:B, MATCH(X423, sizeList!B:B, 0)),
                    "")
            )
        )
    ),
    ""
)</f>
        <v>S</v>
      </c>
      <c r="X423" s="6" t="s">
        <v>88</v>
      </c>
      <c r="Y423" s="6" t="s">
        <v>20</v>
      </c>
      <c r="Z423" s="44" t="str">
        <f t="shared" si="57"/>
        <v>BLACK</v>
      </c>
      <c r="AA423" s="44" t="str">
        <f>IFERROR(
    IF(ISNUMBER(MATCH(TRIM(CLEAN(SUBSTITUTE(SUBSTITUTE(Y423, CHAR(13), ""), CHAR(10), " "))), colorList!A:A, 0)),
        INDEX(colorList!B:B, MATCH(TRIM(CLEAN(SUBSTITUTE(SUBSTITUTE(Y423, CHAR(13), ""), CHAR(10), " "))), colorList!A:A, 0)),
        IF(ISNUMBER(MATCH(Y423, colorList!A:A, 0)),
            INDEX(colorList!B:B, MATCH(Y423, colorList!A:A, 0)),
            IF(ISNUMBER(MATCH(TRIM(CLEAN(SUBSTITUTE(SUBSTITUTE(Y423, CHAR(13), ""), CHAR(10), " "))), colorList!B:B, 0)),
                INDEX(colorList!B:B, MATCH(TRIM(CLEAN(SUBSTITUTE(SUBSTITUTE(Y423, CHAR(13), ""), CHAR(10), " "))), colorList!B:B, 0)),
                IF(ISNUMBER(MATCH(Y423, colorList!B:B, 0)),
                    INDEX(colorList!B:B, MATCH(Y423, colorList!B:B, 0)),
                    "")
            )
        )
    ),
    ""
)</f>
        <v>fekete</v>
      </c>
      <c r="AB423" s="56" t="str">
        <f>IF(Y423="", "", IFERROR(VLOOKUP(Y423, colorList!A:B,2,FALSE),""))</f>
        <v>fekete</v>
      </c>
    </row>
    <row r="424" spans="1:28" ht="60" customHeight="1" x14ac:dyDescent="0.3">
      <c r="A424" s="75" t="s">
        <v>1683</v>
      </c>
      <c r="B424" s="58" t="s">
        <v>2878</v>
      </c>
      <c r="C424" s="59" t="str">
        <f t="shared" si="51"/>
        <v>Pool's Airflow neoprén elülső lábvédő</v>
      </c>
      <c r="D424" s="6" t="s">
        <v>1919</v>
      </c>
      <c r="E424" s="60" t="str">
        <f t="shared" si="52"/>
        <v>NEOPRENE AIRFLOW FRONT BOOTS</v>
      </c>
      <c r="F424" s="57" t="s">
        <v>1825</v>
      </c>
      <c r="G424" s="61" t="str">
        <f t="shared" si="53"/>
        <v>Pool's</v>
      </c>
      <c r="H424" s="57" t="s">
        <v>1856</v>
      </c>
      <c r="I424" s="62" t="str">
        <f t="shared" si="54"/>
        <v>Western felszerelés</v>
      </c>
      <c r="J424" s="19" t="s">
        <v>3008</v>
      </c>
      <c r="K424" s="51" t="str">
        <f t="shared" si="55"/>
        <v>Western lófelszerelés</v>
      </c>
      <c r="L424" s="66" t="s">
        <v>2531</v>
      </c>
      <c r="M424" s="51" t="str">
        <f t="shared" si="50"/>
        <v>Western lábvédő</v>
      </c>
      <c r="N424" s="86" t="s">
        <v>2598</v>
      </c>
      <c r="O424" s="53" t="str">
        <f t="shared" si="56"/>
        <v/>
      </c>
      <c r="P424" s="39"/>
      <c r="Q424" s="40"/>
      <c r="R424" s="66" t="s">
        <v>2405</v>
      </c>
      <c r="S424" s="57">
        <v>217.5</v>
      </c>
      <c r="T424" s="65" t="s">
        <v>1931</v>
      </c>
      <c r="U424" s="63">
        <v>1</v>
      </c>
      <c r="V424" s="41">
        <v>0</v>
      </c>
      <c r="W424" s="44" t="str">
        <f>IFERROR(
    IF(ISNUMBER(MATCH(TRIM(CLEAN(SUBSTITUTE(SUBSTITUTE(X424, CHAR(13), ""), CHAR(10), " "))), sizeList!A:A, 0)),
        INDEX(sizeList!B:B, MATCH(TRIM(CLEAN(SUBSTITUTE(SUBSTITUTE(X424, CHAR(13), ""), CHAR(10), " "))), sizeList!A:A, 0)),
        IF(ISNUMBER(MATCH(X424, sizeList!A:A, 0)),
            INDEX(sizeList!B:B, MATCH(X424, sizeList!A:A, 0)),
            IF(ISNUMBER(MATCH(TRIM(CLEAN(SUBSTITUTE(SUBSTITUTE(X424, CHAR(13), ""), CHAR(10), " "))), sizeList!B:B, 0)),
                INDEX(sizeList!B:B, MATCH(TRIM(CLEAN(SUBSTITUTE(SUBSTITUTE(X424, CHAR(13), ""), CHAR(10), " "))), sizeList!B:B, 0)),
                IF(ISNUMBER(MATCH(X424, sizeList!B:B, 0)),
                    INDEX(sizeList!B:B, MATCH(X424, sizeList!B:B, 0)),
                    "")
            )
        )
    ),
    ""
)</f>
        <v/>
      </c>
      <c r="Y424" s="6" t="s">
        <v>720</v>
      </c>
      <c r="Z424" s="44" t="str">
        <f t="shared" si="57"/>
        <v>WHITE</v>
      </c>
      <c r="AA424" s="44" t="str">
        <f>IFERROR(
    IF(ISNUMBER(MATCH(TRIM(CLEAN(SUBSTITUTE(SUBSTITUTE(Y424, CHAR(13), ""), CHAR(10), " "))), colorList!A:A, 0)),
        INDEX(colorList!B:B, MATCH(TRIM(CLEAN(SUBSTITUTE(SUBSTITUTE(Y424, CHAR(13), ""), CHAR(10), " "))), colorList!A:A, 0)),
        IF(ISNUMBER(MATCH(Y424, colorList!A:A, 0)),
            INDEX(colorList!B:B, MATCH(Y424, colorList!A:A, 0)),
            IF(ISNUMBER(MATCH(TRIM(CLEAN(SUBSTITUTE(SUBSTITUTE(Y424, CHAR(13), ""), CHAR(10), " "))), colorList!B:B, 0)),
                INDEX(colorList!B:B, MATCH(TRIM(CLEAN(SUBSTITUTE(SUBSTITUTE(Y424, CHAR(13), ""), CHAR(10), " "))), colorList!B:B, 0)),
                IF(ISNUMBER(MATCH(Y424, colorList!B:B, 0)),
                    INDEX(colorList!B:B, MATCH(Y424, colorList!B:B, 0)),
                    "")
            )
        )
    ),
    ""
)</f>
        <v>fehér</v>
      </c>
      <c r="AB424" s="56" t="str">
        <f>IF(Y424="", "", IFERROR(VLOOKUP(Y424, colorList!A:B,2,FALSE),""))</f>
        <v>fehér</v>
      </c>
    </row>
    <row r="425" spans="1:28" ht="60" customHeight="1" x14ac:dyDescent="0.3">
      <c r="A425" s="75" t="s">
        <v>1683</v>
      </c>
      <c r="B425" s="58" t="s">
        <v>2877</v>
      </c>
      <c r="C425" s="59" t="str">
        <f t="shared" si="51"/>
        <v>Pool's Airflow neoprén elülső lábvédő</v>
      </c>
      <c r="D425" s="6" t="s">
        <v>1919</v>
      </c>
      <c r="E425" s="60" t="str">
        <f t="shared" si="52"/>
        <v>NEOPRENE AIRFLOW FRONT BOOTS</v>
      </c>
      <c r="F425" s="57" t="s">
        <v>1825</v>
      </c>
      <c r="G425" s="61" t="str">
        <f t="shared" si="53"/>
        <v>Pool's</v>
      </c>
      <c r="H425" s="57" t="s">
        <v>1856</v>
      </c>
      <c r="I425" s="62" t="str">
        <f t="shared" si="54"/>
        <v>Western felszerelés</v>
      </c>
      <c r="J425" s="19" t="s">
        <v>3008</v>
      </c>
      <c r="K425" s="51" t="str">
        <f t="shared" si="55"/>
        <v>Western lófelszerelés</v>
      </c>
      <c r="L425" s="66" t="s">
        <v>2531</v>
      </c>
      <c r="M425" s="51" t="str">
        <f t="shared" si="50"/>
        <v>Western lábvédő</v>
      </c>
      <c r="N425" s="86" t="s">
        <v>2598</v>
      </c>
      <c r="O425" s="53" t="str">
        <f t="shared" si="56"/>
        <v/>
      </c>
      <c r="P425" s="39"/>
      <c r="Q425" s="40"/>
      <c r="R425" s="66" t="s">
        <v>2404</v>
      </c>
      <c r="S425" s="57">
        <v>102.9</v>
      </c>
      <c r="T425" s="65" t="s">
        <v>1931</v>
      </c>
      <c r="U425" s="63">
        <v>1</v>
      </c>
      <c r="V425" s="41">
        <v>0</v>
      </c>
      <c r="W425" s="44" t="str">
        <f>IFERROR(
    IF(ISNUMBER(MATCH(TRIM(CLEAN(SUBSTITUTE(SUBSTITUTE(X425, CHAR(13), ""), CHAR(10), " "))), sizeList!A:A, 0)),
        INDEX(sizeList!B:B, MATCH(TRIM(CLEAN(SUBSTITUTE(SUBSTITUTE(X425, CHAR(13), ""), CHAR(10), " "))), sizeList!A:A, 0)),
        IF(ISNUMBER(MATCH(X425, sizeList!A:A, 0)),
            INDEX(sizeList!B:B, MATCH(X425, sizeList!A:A, 0)),
            IF(ISNUMBER(MATCH(TRIM(CLEAN(SUBSTITUTE(SUBSTITUTE(X425, CHAR(13), ""), CHAR(10), " "))), sizeList!B:B, 0)),
                INDEX(sizeList!B:B, MATCH(TRIM(CLEAN(SUBSTITUTE(SUBSTITUTE(X425, CHAR(13), ""), CHAR(10), " "))), sizeList!B:B, 0)),
                IF(ISNUMBER(MATCH(X425, sizeList!B:B, 0)),
                    INDEX(sizeList!B:B, MATCH(X425, sizeList!B:B, 0)),
                    "")
            )
        )
    ),
    ""
)</f>
        <v/>
      </c>
      <c r="Y425" s="6" t="s">
        <v>691</v>
      </c>
      <c r="Z425" s="44" t="str">
        <f t="shared" si="57"/>
        <v>ROYAL BLUE</v>
      </c>
      <c r="AA425" s="44" t="str">
        <f>IFERROR(
    IF(ISNUMBER(MATCH(TRIM(CLEAN(SUBSTITUTE(SUBSTITUTE(Y425, CHAR(13), ""), CHAR(10), " "))), colorList!A:A, 0)),
        INDEX(colorList!B:B, MATCH(TRIM(CLEAN(SUBSTITUTE(SUBSTITUTE(Y425, CHAR(13), ""), CHAR(10), " "))), colorList!A:A, 0)),
        IF(ISNUMBER(MATCH(Y425, colorList!A:A, 0)),
            INDEX(colorList!B:B, MATCH(Y425, colorList!A:A, 0)),
            IF(ISNUMBER(MATCH(TRIM(CLEAN(SUBSTITUTE(SUBSTITUTE(Y425, CHAR(13), ""), CHAR(10), " "))), colorList!B:B, 0)),
                INDEX(colorList!B:B, MATCH(TRIM(CLEAN(SUBSTITUTE(SUBSTITUTE(Y425, CHAR(13), ""), CHAR(10), " "))), colorList!B:B, 0)),
                IF(ISNUMBER(MATCH(Y425, colorList!B:B, 0)),
                    INDEX(colorList!B:B, MATCH(Y425, colorList!B:B, 0)),
                    "")
            )
        )
    ),
    ""
)</f>
        <v>királykék</v>
      </c>
      <c r="AB425" s="56" t="str">
        <f>IF(Y425="", "", IFERROR(VLOOKUP(Y425, colorList!A:B,2,FALSE),""))</f>
        <v>királykék</v>
      </c>
    </row>
    <row r="426" spans="1:28" ht="60" customHeight="1" x14ac:dyDescent="0.3">
      <c r="A426" s="75" t="s">
        <v>1683</v>
      </c>
      <c r="B426" s="58" t="s">
        <v>2876</v>
      </c>
      <c r="C426" s="59" t="str">
        <f t="shared" si="51"/>
        <v>Pool's Airflow neoprén elülső lábvédő</v>
      </c>
      <c r="D426" s="6" t="s">
        <v>1919</v>
      </c>
      <c r="E426" s="60" t="str">
        <f t="shared" si="52"/>
        <v>NEOPRENE AIRFLOW FRONT BOOTS</v>
      </c>
      <c r="F426" s="57" t="s">
        <v>1825</v>
      </c>
      <c r="G426" s="61" t="str">
        <f t="shared" si="53"/>
        <v>Pool's</v>
      </c>
      <c r="H426" s="57" t="s">
        <v>1856</v>
      </c>
      <c r="I426" s="62" t="str">
        <f t="shared" si="54"/>
        <v>Western felszerelés</v>
      </c>
      <c r="J426" s="19" t="s">
        <v>3008</v>
      </c>
      <c r="K426" s="51" t="str">
        <f t="shared" si="55"/>
        <v>Western lófelszerelés</v>
      </c>
      <c r="L426" s="66" t="s">
        <v>2531</v>
      </c>
      <c r="M426" s="51" t="str">
        <f t="shared" si="50"/>
        <v>Western lábvédő</v>
      </c>
      <c r="N426" s="86" t="s">
        <v>2598</v>
      </c>
      <c r="O426" s="53" t="str">
        <f t="shared" si="56"/>
        <v/>
      </c>
      <c r="P426" s="39"/>
      <c r="Q426" s="40"/>
      <c r="R426" s="66" t="s">
        <v>2403</v>
      </c>
      <c r="S426" s="57">
        <v>102.9</v>
      </c>
      <c r="T426" s="65" t="s">
        <v>1931</v>
      </c>
      <c r="U426" s="63">
        <v>1</v>
      </c>
      <c r="V426" s="41">
        <v>0</v>
      </c>
      <c r="W426" s="44" t="str">
        <f>IFERROR(
    IF(ISNUMBER(MATCH(TRIM(CLEAN(SUBSTITUTE(SUBSTITUTE(X426, CHAR(13), ""), CHAR(10), " "))), sizeList!A:A, 0)),
        INDEX(sizeList!B:B, MATCH(TRIM(CLEAN(SUBSTITUTE(SUBSTITUTE(X426, CHAR(13), ""), CHAR(10), " "))), sizeList!A:A, 0)),
        IF(ISNUMBER(MATCH(X426, sizeList!A:A, 0)),
            INDEX(sizeList!B:B, MATCH(X426, sizeList!A:A, 0)),
            IF(ISNUMBER(MATCH(TRIM(CLEAN(SUBSTITUTE(SUBSTITUTE(X426, CHAR(13), ""), CHAR(10), " "))), sizeList!B:B, 0)),
                INDEX(sizeList!B:B, MATCH(TRIM(CLEAN(SUBSTITUTE(SUBSTITUTE(X426, CHAR(13), ""), CHAR(10), " "))), sizeList!B:B, 0)),
                IF(ISNUMBER(MATCH(X426, sizeList!B:B, 0)),
                    INDEX(sizeList!B:B, MATCH(X426, sizeList!B:B, 0)),
                    "")
            )
        )
    ),
    ""
)</f>
        <v/>
      </c>
      <c r="Y426" s="6" t="s">
        <v>687</v>
      </c>
      <c r="Z426" s="44" t="str">
        <f t="shared" si="57"/>
        <v>RED</v>
      </c>
      <c r="AA426" s="44" t="str">
        <f>IFERROR(
    IF(ISNUMBER(MATCH(TRIM(CLEAN(SUBSTITUTE(SUBSTITUTE(Y426, CHAR(13), ""), CHAR(10), " "))), colorList!A:A, 0)),
        INDEX(colorList!B:B, MATCH(TRIM(CLEAN(SUBSTITUTE(SUBSTITUTE(Y426, CHAR(13), ""), CHAR(10), " "))), colorList!A:A, 0)),
        IF(ISNUMBER(MATCH(Y426, colorList!A:A, 0)),
            INDEX(colorList!B:B, MATCH(Y426, colorList!A:A, 0)),
            IF(ISNUMBER(MATCH(TRIM(CLEAN(SUBSTITUTE(SUBSTITUTE(Y426, CHAR(13), ""), CHAR(10), " "))), colorList!B:B, 0)),
                INDEX(colorList!B:B, MATCH(TRIM(CLEAN(SUBSTITUTE(SUBSTITUTE(Y426, CHAR(13), ""), CHAR(10), " "))), colorList!B:B, 0)),
                IF(ISNUMBER(MATCH(Y426, colorList!B:B, 0)),
                    INDEX(colorList!B:B, MATCH(Y426, colorList!B:B, 0)),
                    "")
            )
        )
    ),
    ""
)</f>
        <v>piros</v>
      </c>
      <c r="AB426" s="56" t="str">
        <f>IF(Y426="", "", IFERROR(VLOOKUP(Y426, colorList!A:B,2,FALSE),""))</f>
        <v>piros</v>
      </c>
    </row>
    <row r="427" spans="1:28" ht="60" customHeight="1" x14ac:dyDescent="0.3">
      <c r="A427" s="75" t="s">
        <v>1683</v>
      </c>
      <c r="B427" s="58" t="s">
        <v>2875</v>
      </c>
      <c r="C427" s="59" t="str">
        <f t="shared" si="51"/>
        <v>Pool's Airflow neoprén elülső lábvédő</v>
      </c>
      <c r="D427" s="6" t="s">
        <v>1919</v>
      </c>
      <c r="E427" s="60" t="str">
        <f t="shared" si="52"/>
        <v>NEOPRENE AIRFLOW FRONT BOOTS</v>
      </c>
      <c r="F427" s="57" t="s">
        <v>1825</v>
      </c>
      <c r="G427" s="61" t="str">
        <f t="shared" si="53"/>
        <v>Pool's</v>
      </c>
      <c r="H427" s="57" t="s">
        <v>1856</v>
      </c>
      <c r="I427" s="62" t="str">
        <f t="shared" si="54"/>
        <v>Western felszerelés</v>
      </c>
      <c r="J427" s="19" t="s">
        <v>3008</v>
      </c>
      <c r="K427" s="51" t="str">
        <f t="shared" si="55"/>
        <v>Western lófelszerelés</v>
      </c>
      <c r="L427" s="66" t="s">
        <v>2531</v>
      </c>
      <c r="M427" s="51" t="str">
        <f t="shared" si="50"/>
        <v>Western lábvédő</v>
      </c>
      <c r="N427" s="86" t="s">
        <v>2598</v>
      </c>
      <c r="O427" s="53" t="str">
        <f t="shared" si="56"/>
        <v/>
      </c>
      <c r="P427" s="39"/>
      <c r="Q427" s="40"/>
      <c r="R427" s="66" t="s">
        <v>2402</v>
      </c>
      <c r="S427" s="57">
        <v>102.9</v>
      </c>
      <c r="T427" s="65" t="s">
        <v>1931</v>
      </c>
      <c r="U427" s="63">
        <v>1</v>
      </c>
      <c r="V427" s="41">
        <v>0</v>
      </c>
      <c r="W427" s="44" t="str">
        <f>IFERROR(
    IF(ISNUMBER(MATCH(TRIM(CLEAN(SUBSTITUTE(SUBSTITUTE(X427, CHAR(13), ""), CHAR(10), " "))), sizeList!A:A, 0)),
        INDEX(sizeList!B:B, MATCH(TRIM(CLEAN(SUBSTITUTE(SUBSTITUTE(X427, CHAR(13), ""), CHAR(10), " "))), sizeList!A:A, 0)),
        IF(ISNUMBER(MATCH(X427, sizeList!A:A, 0)),
            INDEX(sizeList!B:B, MATCH(X427, sizeList!A:A, 0)),
            IF(ISNUMBER(MATCH(TRIM(CLEAN(SUBSTITUTE(SUBSTITUTE(X427, CHAR(13), ""), CHAR(10), " "))), sizeList!B:B, 0)),
                INDEX(sizeList!B:B, MATCH(TRIM(CLEAN(SUBSTITUTE(SUBSTITUTE(X427, CHAR(13), ""), CHAR(10), " "))), sizeList!B:B, 0)),
                IF(ISNUMBER(MATCH(X427, sizeList!B:B, 0)),
                    INDEX(sizeList!B:B, MATCH(X427, sizeList!B:B, 0)),
                    "")
            )
        )
    ),
    ""
)</f>
        <v/>
      </c>
      <c r="Y427" s="6" t="s">
        <v>20</v>
      </c>
      <c r="Z427" s="44" t="str">
        <f t="shared" si="57"/>
        <v>BLACK</v>
      </c>
      <c r="AA427" s="44" t="str">
        <f>IFERROR(
    IF(ISNUMBER(MATCH(TRIM(CLEAN(SUBSTITUTE(SUBSTITUTE(Y427, CHAR(13), ""), CHAR(10), " "))), colorList!A:A, 0)),
        INDEX(colorList!B:B, MATCH(TRIM(CLEAN(SUBSTITUTE(SUBSTITUTE(Y427, CHAR(13), ""), CHAR(10), " "))), colorList!A:A, 0)),
        IF(ISNUMBER(MATCH(Y427, colorList!A:A, 0)),
            INDEX(colorList!B:B, MATCH(Y427, colorList!A:A, 0)),
            IF(ISNUMBER(MATCH(TRIM(CLEAN(SUBSTITUTE(SUBSTITUTE(Y427, CHAR(13), ""), CHAR(10), " "))), colorList!B:B, 0)),
                INDEX(colorList!B:B, MATCH(TRIM(CLEAN(SUBSTITUTE(SUBSTITUTE(Y427, CHAR(13), ""), CHAR(10), " "))), colorList!B:B, 0)),
                IF(ISNUMBER(MATCH(Y427, colorList!B:B, 0)),
                    INDEX(colorList!B:B, MATCH(Y427, colorList!B:B, 0)),
                    "")
            )
        )
    ),
    ""
)</f>
        <v>fekete</v>
      </c>
      <c r="AB427" s="56" t="str">
        <f>IF(Y427="", "", IFERROR(VLOOKUP(Y427, colorList!A:B,2,FALSE),""))</f>
        <v>fekete</v>
      </c>
    </row>
    <row r="428" spans="1:28" ht="60" customHeight="1" x14ac:dyDescent="0.3">
      <c r="A428" s="80" t="s">
        <v>1584</v>
      </c>
      <c r="B428" s="36" t="s">
        <v>2785</v>
      </c>
      <c r="C428" s="44" t="str">
        <f t="shared" si="51"/>
        <v>Pool's egyszínű csomózott kötőfék</v>
      </c>
      <c r="D428" s="88" t="s">
        <v>1881</v>
      </c>
      <c r="E428" s="89" t="str">
        <f t="shared" si="52"/>
        <v>Adjustable knotted rope halter</v>
      </c>
      <c r="F428" s="88" t="s">
        <v>1726</v>
      </c>
      <c r="G428" s="61" t="str">
        <f t="shared" si="53"/>
        <v>Pool's</v>
      </c>
      <c r="H428" s="19" t="s">
        <v>1856</v>
      </c>
      <c r="I428" s="51" t="str">
        <f t="shared" si="54"/>
        <v>Western felszerelés</v>
      </c>
      <c r="J428" s="19" t="s">
        <v>3008</v>
      </c>
      <c r="K428" s="51" t="str">
        <f t="shared" si="55"/>
        <v>Western lófelszerelés</v>
      </c>
      <c r="L428" s="19" t="s">
        <v>2531</v>
      </c>
      <c r="M428" s="51" t="str">
        <f t="shared" si="50"/>
        <v>Western kötőfék és vezetőszár</v>
      </c>
      <c r="N428" s="19" t="s">
        <v>2535</v>
      </c>
      <c r="O428" s="53" t="str">
        <f t="shared" si="56"/>
        <v/>
      </c>
      <c r="P428" s="39"/>
      <c r="Q428" s="94"/>
      <c r="R428" s="19" t="s">
        <v>1951</v>
      </c>
      <c r="S428" s="19">
        <v>18.5</v>
      </c>
      <c r="T428" s="65" t="s">
        <v>1931</v>
      </c>
      <c r="U428" s="63">
        <v>0.6</v>
      </c>
      <c r="V428" s="41">
        <v>0</v>
      </c>
      <c r="W428" s="44" t="str">
        <f>IFERROR(
    IF(ISNUMBER(MATCH(TRIM(CLEAN(SUBSTITUTE(SUBSTITUTE(X428, CHAR(13), ""), CHAR(10), " "))), sizeList!A:A, 0)),
        INDEX(sizeList!B:B, MATCH(TRIM(CLEAN(SUBSTITUTE(SUBSTITUTE(X428, CHAR(13), ""), CHAR(10), " "))), sizeList!A:A, 0)),
        IF(ISNUMBER(MATCH(X428, sizeList!A:A, 0)),
            INDEX(sizeList!B:B, MATCH(X428, sizeList!A:A, 0)),
            IF(ISNUMBER(MATCH(TRIM(CLEAN(SUBSTITUTE(SUBSTITUTE(X428, CHAR(13), ""), CHAR(10), " "))), sizeList!B:B, 0)),
                INDEX(sizeList!B:B, MATCH(TRIM(CLEAN(SUBSTITUTE(SUBSTITUTE(X428, CHAR(13), ""), CHAR(10), " "))), sizeList!B:B, 0)),
                IF(ISNUMBER(MATCH(X428, sizeList!B:B, 0)),
                    INDEX(sizeList!B:B, MATCH(X428, sizeList!B:B, 0)),
                    "")
            )
        )
    ),
    ""
)</f>
        <v/>
      </c>
      <c r="Y428" s="19" t="s">
        <v>688</v>
      </c>
      <c r="Z428" s="47" t="str">
        <f t="shared" si="57"/>
        <v>RED/BLACK</v>
      </c>
      <c r="AA428" s="44" t="str">
        <f>IFERROR(
    IF(ISNUMBER(MATCH(TRIM(CLEAN(SUBSTITUTE(SUBSTITUTE(Y428, CHAR(13), ""), CHAR(10), " "))), colorList!A:A, 0)),
        INDEX(colorList!B:B, MATCH(TRIM(CLEAN(SUBSTITUTE(SUBSTITUTE(Y428, CHAR(13), ""), CHAR(10), " "))), colorList!A:A, 0)),
        IF(ISNUMBER(MATCH(Y428, colorList!A:A, 0)),
            INDEX(colorList!B:B, MATCH(Y428, colorList!A:A, 0)),
            IF(ISNUMBER(MATCH(TRIM(CLEAN(SUBSTITUTE(SUBSTITUTE(Y428, CHAR(13), ""), CHAR(10), " "))), colorList!B:B, 0)),
                INDEX(colorList!B:B, MATCH(TRIM(CLEAN(SUBSTITUTE(SUBSTITUTE(Y428, CHAR(13), ""), CHAR(10), " "))), colorList!B:B, 0)),
                IF(ISNUMBER(MATCH(Y428, colorList!B:B, 0)),
                    INDEX(colorList!B:B, MATCH(Y428, colorList!B:B, 0)),
                    "")
            )
        )
    ),
    ""
)</f>
        <v>piros/fekete</v>
      </c>
      <c r="AB428" s="56" t="str">
        <f>IF(Y428="", "", IFERROR(VLOOKUP(Y428, colorList!A:B,2,FALSE),""))</f>
        <v>piros/fekete</v>
      </c>
    </row>
    <row r="429" spans="1:28" ht="60" customHeight="1" x14ac:dyDescent="0.3">
      <c r="A429" s="80" t="s">
        <v>1584</v>
      </c>
      <c r="B429" s="36" t="s">
        <v>2784</v>
      </c>
      <c r="C429" s="44" t="str">
        <f t="shared" si="51"/>
        <v>Pool's egyszínű csomózott kötőfék</v>
      </c>
      <c r="D429" s="88" t="s">
        <v>1881</v>
      </c>
      <c r="E429" s="89" t="str">
        <f t="shared" si="52"/>
        <v>Adjustable knotted rope halter</v>
      </c>
      <c r="F429" s="88" t="s">
        <v>1726</v>
      </c>
      <c r="G429" s="61" t="str">
        <f t="shared" si="53"/>
        <v>Pool's</v>
      </c>
      <c r="H429" s="19" t="s">
        <v>1856</v>
      </c>
      <c r="I429" s="51" t="str">
        <f t="shared" si="54"/>
        <v>Western felszerelés</v>
      </c>
      <c r="J429" s="19" t="s">
        <v>3008</v>
      </c>
      <c r="K429" s="51" t="str">
        <f t="shared" si="55"/>
        <v>Western lófelszerelés</v>
      </c>
      <c r="L429" s="19" t="s">
        <v>2531</v>
      </c>
      <c r="M429" s="51" t="str">
        <f t="shared" si="50"/>
        <v>Western kötőfék és vezetőszár</v>
      </c>
      <c r="N429" s="19" t="s">
        <v>2535</v>
      </c>
      <c r="O429" s="53" t="str">
        <f t="shared" si="56"/>
        <v/>
      </c>
      <c r="P429" s="39"/>
      <c r="Q429" s="94"/>
      <c r="R429" s="19" t="s">
        <v>1950</v>
      </c>
      <c r="S429" s="19">
        <v>18.5</v>
      </c>
      <c r="T429" s="65" t="s">
        <v>1931</v>
      </c>
      <c r="U429" s="63">
        <v>0.6</v>
      </c>
      <c r="V429" s="41">
        <v>0</v>
      </c>
      <c r="W429" s="44" t="str">
        <f>IFERROR(
    IF(ISNUMBER(MATCH(TRIM(CLEAN(SUBSTITUTE(SUBSTITUTE(X429, CHAR(13), ""), CHAR(10), " "))), sizeList!A:A, 0)),
        INDEX(sizeList!B:B, MATCH(TRIM(CLEAN(SUBSTITUTE(SUBSTITUTE(X429, CHAR(13), ""), CHAR(10), " "))), sizeList!A:A, 0)),
        IF(ISNUMBER(MATCH(X429, sizeList!A:A, 0)),
            INDEX(sizeList!B:B, MATCH(X429, sizeList!A:A, 0)),
            IF(ISNUMBER(MATCH(TRIM(CLEAN(SUBSTITUTE(SUBSTITUTE(X429, CHAR(13), ""), CHAR(10), " "))), sizeList!B:B, 0)),
                INDEX(sizeList!B:B, MATCH(TRIM(CLEAN(SUBSTITUTE(SUBSTITUTE(X429, CHAR(13), ""), CHAR(10), " "))), sizeList!B:B, 0)),
                IF(ISNUMBER(MATCH(X429, sizeList!B:B, 0)),
                    INDEX(sizeList!B:B, MATCH(X429, sizeList!B:B, 0)),
                    "")
            )
        )
    ),
    ""
)</f>
        <v/>
      </c>
      <c r="Y429" s="19" t="s">
        <v>2511</v>
      </c>
      <c r="Z429" s="47" t="str">
        <f t="shared" si="57"/>
        <v>PURPLE/BLACK</v>
      </c>
      <c r="AA429" s="44" t="str">
        <f>IFERROR(
    IF(ISNUMBER(MATCH(TRIM(CLEAN(SUBSTITUTE(SUBSTITUTE(Y429, CHAR(13), ""), CHAR(10), " "))), colorList!A:A, 0)),
        INDEX(colorList!B:B, MATCH(TRIM(CLEAN(SUBSTITUTE(SUBSTITUTE(Y429, CHAR(13), ""), CHAR(10), " "))), colorList!A:A, 0)),
        IF(ISNUMBER(MATCH(Y429, colorList!A:A, 0)),
            INDEX(colorList!B:B, MATCH(Y429, colorList!A:A, 0)),
            IF(ISNUMBER(MATCH(TRIM(CLEAN(SUBSTITUTE(SUBSTITUTE(Y429, CHAR(13), ""), CHAR(10), " "))), colorList!B:B, 0)),
                INDEX(colorList!B:B, MATCH(TRIM(CLEAN(SUBSTITUTE(SUBSTITUTE(Y429, CHAR(13), ""), CHAR(10), " "))), colorList!B:B, 0)),
                IF(ISNUMBER(MATCH(Y429, colorList!B:B, 0)),
                    INDEX(colorList!B:B, MATCH(Y429, colorList!B:B, 0)),
                    "")
            )
        )
    ),
    ""
)</f>
        <v>lila/fekete</v>
      </c>
      <c r="AB429" s="56" t="str">
        <f>IF(Y429="", "", IFERROR(VLOOKUP(Y429, colorList!A:B,2,FALSE),""))</f>
        <v>lila/fekete</v>
      </c>
    </row>
    <row r="430" spans="1:28" ht="60" customHeight="1" x14ac:dyDescent="0.3">
      <c r="A430" s="80" t="s">
        <v>1584</v>
      </c>
      <c r="B430" s="36" t="s">
        <v>2783</v>
      </c>
      <c r="C430" s="44" t="str">
        <f t="shared" si="51"/>
        <v>Pool's egyszínű csomózott kötőfék</v>
      </c>
      <c r="D430" s="88" t="s">
        <v>1881</v>
      </c>
      <c r="E430" s="89" t="str">
        <f t="shared" si="52"/>
        <v>Adjustable knotted rope halter</v>
      </c>
      <c r="F430" s="88" t="s">
        <v>1726</v>
      </c>
      <c r="G430" s="61" t="str">
        <f t="shared" si="53"/>
        <v>Pool's</v>
      </c>
      <c r="H430" s="19" t="s">
        <v>1856</v>
      </c>
      <c r="I430" s="51" t="str">
        <f t="shared" si="54"/>
        <v>Western felszerelés</v>
      </c>
      <c r="J430" s="19" t="s">
        <v>3008</v>
      </c>
      <c r="K430" s="51" t="str">
        <f t="shared" si="55"/>
        <v>Western lófelszerelés</v>
      </c>
      <c r="L430" s="19" t="s">
        <v>2531</v>
      </c>
      <c r="M430" s="51" t="str">
        <f t="shared" si="50"/>
        <v>Western kötőfék és vezetőszár</v>
      </c>
      <c r="N430" s="19" t="s">
        <v>2535</v>
      </c>
      <c r="O430" s="53" t="str">
        <f t="shared" si="56"/>
        <v/>
      </c>
      <c r="P430" s="39"/>
      <c r="Q430" s="40"/>
      <c r="R430" s="19" t="s">
        <v>1949</v>
      </c>
      <c r="S430" s="19">
        <v>18.5</v>
      </c>
      <c r="T430" s="65" t="s">
        <v>1931</v>
      </c>
      <c r="U430" s="63">
        <v>0.6</v>
      </c>
      <c r="V430" s="41">
        <v>0</v>
      </c>
      <c r="W430" s="44" t="str">
        <f>IFERROR(
    IF(ISNUMBER(MATCH(TRIM(CLEAN(SUBSTITUTE(SUBSTITUTE(X430, CHAR(13), ""), CHAR(10), " "))), sizeList!A:A, 0)),
        INDEX(sizeList!B:B, MATCH(TRIM(CLEAN(SUBSTITUTE(SUBSTITUTE(X430, CHAR(13), ""), CHAR(10), " "))), sizeList!A:A, 0)),
        IF(ISNUMBER(MATCH(X430, sizeList!A:A, 0)),
            INDEX(sizeList!B:B, MATCH(X430, sizeList!A:A, 0)),
            IF(ISNUMBER(MATCH(TRIM(CLEAN(SUBSTITUTE(SUBSTITUTE(X430, CHAR(13), ""), CHAR(10), " "))), sizeList!B:B, 0)),
                INDEX(sizeList!B:B, MATCH(TRIM(CLEAN(SUBSTITUTE(SUBSTITUTE(X430, CHAR(13), ""), CHAR(10), " "))), sizeList!B:B, 0)),
                IF(ISNUMBER(MATCH(X430, sizeList!B:B, 0)),
                    INDEX(sizeList!B:B, MATCH(X430, sizeList!B:B, 0)),
                    "")
            )
        )
    ),
    ""
)</f>
        <v/>
      </c>
      <c r="Y430" s="19" t="s">
        <v>51</v>
      </c>
      <c r="Z430" s="47" t="str">
        <f t="shared" si="57"/>
        <v>LIME/BLACK</v>
      </c>
      <c r="AA430" s="44" t="str">
        <f>IFERROR(
    IF(ISNUMBER(MATCH(TRIM(CLEAN(SUBSTITUTE(SUBSTITUTE(Y430, CHAR(13), ""), CHAR(10), " "))), colorList!A:A, 0)),
        INDEX(colorList!B:B, MATCH(TRIM(CLEAN(SUBSTITUTE(SUBSTITUTE(Y430, CHAR(13), ""), CHAR(10), " "))), colorList!A:A, 0)),
        IF(ISNUMBER(MATCH(Y430, colorList!A:A, 0)),
            INDEX(colorList!B:B, MATCH(Y430, colorList!A:A, 0)),
            IF(ISNUMBER(MATCH(TRIM(CLEAN(SUBSTITUTE(SUBSTITUTE(Y430, CHAR(13), ""), CHAR(10), " "))), colorList!B:B, 0)),
                INDEX(colorList!B:B, MATCH(TRIM(CLEAN(SUBSTITUTE(SUBSTITUTE(Y430, CHAR(13), ""), CHAR(10), " "))), colorList!B:B, 0)),
                IF(ISNUMBER(MATCH(Y430, colorList!B:B, 0)),
                    INDEX(colorList!B:B, MATCH(Y430, colorList!B:B, 0)),
                    "")
            )
        )
    ),
    ""
)</f>
        <v>lime/fekete</v>
      </c>
      <c r="AB430" s="56" t="str">
        <f>IF(Y430="", "", IFERROR(VLOOKUP(Y430, colorList!A:B,2,FALSE),""))</f>
        <v>lime/fekete</v>
      </c>
    </row>
    <row r="431" spans="1:28" ht="60" customHeight="1" x14ac:dyDescent="0.3">
      <c r="A431" s="80" t="s">
        <v>1583</v>
      </c>
      <c r="B431" s="85" t="s">
        <v>1583</v>
      </c>
      <c r="C431" s="44" t="str">
        <f t="shared" si="51"/>
        <v>Pool's csomózott díszes kötőfék vezetőszárral</v>
      </c>
      <c r="D431" s="88" t="s">
        <v>1880</v>
      </c>
      <c r="E431" s="89" t="str">
        <f t="shared" si="52"/>
        <v>ROPE HALTER WITH BEADS</v>
      </c>
      <c r="F431" s="88" t="s">
        <v>1725</v>
      </c>
      <c r="G431" s="61" t="str">
        <f t="shared" si="53"/>
        <v>Pool's</v>
      </c>
      <c r="H431" s="19" t="s">
        <v>1856</v>
      </c>
      <c r="I431" s="51" t="str">
        <f t="shared" si="54"/>
        <v>Western felszerelés</v>
      </c>
      <c r="J431" s="19" t="s">
        <v>3008</v>
      </c>
      <c r="K431" s="51" t="str">
        <f t="shared" si="55"/>
        <v>Western lófelszerelés</v>
      </c>
      <c r="L431" s="19" t="s">
        <v>2531</v>
      </c>
      <c r="M431" s="51" t="str">
        <f t="shared" si="50"/>
        <v>Western kötőfék és vezetőszár</v>
      </c>
      <c r="N431" s="19" t="s">
        <v>2535</v>
      </c>
      <c r="O431" s="53" t="str">
        <f t="shared" si="56"/>
        <v/>
      </c>
      <c r="P431" s="39"/>
      <c r="Q431" s="40"/>
      <c r="R431" s="19" t="s">
        <v>1948</v>
      </c>
      <c r="S431" s="19">
        <v>40.5</v>
      </c>
      <c r="T431" s="65" t="s">
        <v>1931</v>
      </c>
      <c r="U431" s="37">
        <v>0.8</v>
      </c>
      <c r="V431" s="41">
        <v>0</v>
      </c>
      <c r="W431" s="44" t="str">
        <f>IFERROR(
    IF(ISNUMBER(MATCH(TRIM(CLEAN(SUBSTITUTE(SUBSTITUTE(X431, CHAR(13), ""), CHAR(10), " "))), sizeList!A:A, 0)),
        INDEX(sizeList!B:B, MATCH(TRIM(CLEAN(SUBSTITUTE(SUBSTITUTE(X431, CHAR(13), ""), CHAR(10), " "))), sizeList!A:A, 0)),
        IF(ISNUMBER(MATCH(X431, sizeList!A:A, 0)),
            INDEX(sizeList!B:B, MATCH(X431, sizeList!A:A, 0)),
            IF(ISNUMBER(MATCH(TRIM(CLEAN(SUBSTITUTE(SUBSTITUTE(X431, CHAR(13), ""), CHAR(10), " "))), sizeList!B:B, 0)),
                INDEX(sizeList!B:B, MATCH(TRIM(CLEAN(SUBSTITUTE(SUBSTITUTE(X431, CHAR(13), ""), CHAR(10), " "))), sizeList!B:B, 0)),
                IF(ISNUMBER(MATCH(X431, sizeList!B:B, 0)),
                    INDEX(sizeList!B:B, MATCH(X431, sizeList!B:B, 0)),
                    "")
            )
        )
    ),
    ""
)</f>
        <v/>
      </c>
      <c r="Y431" s="19" t="s">
        <v>20</v>
      </c>
      <c r="Z431" s="47" t="str">
        <f t="shared" si="57"/>
        <v>BLACK</v>
      </c>
      <c r="AA431" s="44" t="str">
        <f>IFERROR(
    IF(ISNUMBER(MATCH(TRIM(CLEAN(SUBSTITUTE(SUBSTITUTE(Y431, CHAR(13), ""), CHAR(10), " "))), colorList!A:A, 0)),
        INDEX(colorList!B:B, MATCH(TRIM(CLEAN(SUBSTITUTE(SUBSTITUTE(Y431, CHAR(13), ""), CHAR(10), " "))), colorList!A:A, 0)),
        IF(ISNUMBER(MATCH(Y431, colorList!A:A, 0)),
            INDEX(colorList!B:B, MATCH(Y431, colorList!A:A, 0)),
            IF(ISNUMBER(MATCH(TRIM(CLEAN(SUBSTITUTE(SUBSTITUTE(Y431, CHAR(13), ""), CHAR(10), " "))), colorList!B:B, 0)),
                INDEX(colorList!B:B, MATCH(TRIM(CLEAN(SUBSTITUTE(SUBSTITUTE(Y431, CHAR(13), ""), CHAR(10), " "))), colorList!B:B, 0)),
                IF(ISNUMBER(MATCH(Y431, colorList!B:B, 0)),
                    INDEX(colorList!B:B, MATCH(Y431, colorList!B:B, 0)),
                    "")
            )
        )
    ),
    ""
)</f>
        <v>fekete</v>
      </c>
      <c r="AB431" s="56" t="str">
        <f>IF(Y431="", "", IFERROR(VLOOKUP(Y431, colorList!A:B,2,FALSE),""))</f>
        <v>fekete</v>
      </c>
    </row>
    <row r="432" spans="1:28" ht="60" customHeight="1" x14ac:dyDescent="0.3">
      <c r="A432" s="80" t="s">
        <v>1582</v>
      </c>
      <c r="B432" s="85" t="s">
        <v>1582</v>
      </c>
      <c r="C432" s="44" t="str">
        <f t="shared" si="51"/>
        <v>Pool's csomózott díszes kötőfék vezetőszárral</v>
      </c>
      <c r="D432" s="88" t="s">
        <v>1880</v>
      </c>
      <c r="E432" s="89" t="str">
        <f t="shared" si="52"/>
        <v>ROPE HALTER WITH DECORATIONS WITH LEAD</v>
      </c>
      <c r="F432" s="88" t="s">
        <v>1724</v>
      </c>
      <c r="G432" s="61" t="str">
        <f t="shared" si="53"/>
        <v>Pool's</v>
      </c>
      <c r="H432" s="19" t="s">
        <v>1856</v>
      </c>
      <c r="I432" s="51" t="str">
        <f t="shared" si="54"/>
        <v>Western felszerelés</v>
      </c>
      <c r="J432" s="19" t="s">
        <v>3008</v>
      </c>
      <c r="K432" s="51" t="str">
        <f t="shared" si="55"/>
        <v>Western lófelszerelés</v>
      </c>
      <c r="L432" s="19" t="s">
        <v>2531</v>
      </c>
      <c r="M432" s="51" t="str">
        <f t="shared" si="50"/>
        <v>Western kötőfék és vezetőszár</v>
      </c>
      <c r="N432" s="19" t="s">
        <v>2535</v>
      </c>
      <c r="O432" s="53" t="str">
        <f t="shared" si="56"/>
        <v/>
      </c>
      <c r="P432" s="39"/>
      <c r="Q432" s="40"/>
      <c r="R432" s="19" t="s">
        <v>1947</v>
      </c>
      <c r="S432" s="19">
        <v>40.5</v>
      </c>
      <c r="T432" s="65" t="s">
        <v>1931</v>
      </c>
      <c r="U432" s="37">
        <v>0.8</v>
      </c>
      <c r="V432" s="41">
        <v>0</v>
      </c>
      <c r="W432" s="44" t="str">
        <f>IFERROR(
    IF(ISNUMBER(MATCH(TRIM(CLEAN(SUBSTITUTE(SUBSTITUTE(X432, CHAR(13), ""), CHAR(10), " "))), sizeList!A:A, 0)),
        INDEX(sizeList!B:B, MATCH(TRIM(CLEAN(SUBSTITUTE(SUBSTITUTE(X432, CHAR(13), ""), CHAR(10), " "))), sizeList!A:A, 0)),
        IF(ISNUMBER(MATCH(X432, sizeList!A:A, 0)),
            INDEX(sizeList!B:B, MATCH(X432, sizeList!A:A, 0)),
            IF(ISNUMBER(MATCH(TRIM(CLEAN(SUBSTITUTE(SUBSTITUTE(X432, CHAR(13), ""), CHAR(10), " "))), sizeList!B:B, 0)),
                INDEX(sizeList!B:B, MATCH(TRIM(CLEAN(SUBSTITUTE(SUBSTITUTE(X432, CHAR(13), ""), CHAR(10), " "))), sizeList!B:B, 0)),
                IF(ISNUMBER(MATCH(X432, sizeList!B:B, 0)),
                    INDEX(sizeList!B:B, MATCH(X432, sizeList!B:B, 0)),
                    "")
            )
        )
    ),
    ""
)</f>
        <v>Full</v>
      </c>
      <c r="X432" s="19" t="s">
        <v>843</v>
      </c>
      <c r="Y432" s="19" t="s">
        <v>20</v>
      </c>
      <c r="Z432" s="47" t="str">
        <f t="shared" si="57"/>
        <v>BLACK</v>
      </c>
      <c r="AA432" s="44" t="str">
        <f>IFERROR(
    IF(ISNUMBER(MATCH(TRIM(CLEAN(SUBSTITUTE(SUBSTITUTE(Y432, CHAR(13), ""), CHAR(10), " "))), colorList!A:A, 0)),
        INDEX(colorList!B:B, MATCH(TRIM(CLEAN(SUBSTITUTE(SUBSTITUTE(Y432, CHAR(13), ""), CHAR(10), " "))), colorList!A:A, 0)),
        IF(ISNUMBER(MATCH(Y432, colorList!A:A, 0)),
            INDEX(colorList!B:B, MATCH(Y432, colorList!A:A, 0)),
            IF(ISNUMBER(MATCH(TRIM(CLEAN(SUBSTITUTE(SUBSTITUTE(Y432, CHAR(13), ""), CHAR(10), " "))), colorList!B:B, 0)),
                INDEX(colorList!B:B, MATCH(TRIM(CLEAN(SUBSTITUTE(SUBSTITUTE(Y432, CHAR(13), ""), CHAR(10), " "))), colorList!B:B, 0)),
                IF(ISNUMBER(MATCH(Y432, colorList!B:B, 0)),
                    INDEX(colorList!B:B, MATCH(Y432, colorList!B:B, 0)),
                    "")
            )
        )
    ),
    ""
)</f>
        <v>fekete</v>
      </c>
      <c r="AB432" s="56" t="str">
        <f>IF(Y432="", "", IFERROR(VLOOKUP(Y432, colorList!A:B,2,FALSE),""))</f>
        <v>fekete</v>
      </c>
    </row>
    <row r="433" spans="1:28" ht="60" customHeight="1" x14ac:dyDescent="0.3">
      <c r="A433" s="80" t="s">
        <v>1581</v>
      </c>
      <c r="B433" s="36" t="s">
        <v>2781</v>
      </c>
      <c r="C433" s="44" t="str">
        <f t="shared" si="51"/>
        <v>Pool's csomózott gyöngyös kötőfék vezetőszárral</v>
      </c>
      <c r="D433" s="88" t="s">
        <v>1879</v>
      </c>
      <c r="E433" s="89" t="str">
        <f t="shared" si="52"/>
        <v>Pearls knot halter with lead</v>
      </c>
      <c r="F433" s="88" t="s">
        <v>1723</v>
      </c>
      <c r="G433" s="61" t="str">
        <f t="shared" si="53"/>
        <v>Pool's</v>
      </c>
      <c r="H433" s="19" t="s">
        <v>1856</v>
      </c>
      <c r="I433" s="51" t="str">
        <f t="shared" si="54"/>
        <v>Western felszerelés</v>
      </c>
      <c r="J433" s="19" t="s">
        <v>3008</v>
      </c>
      <c r="K433" s="51" t="str">
        <f t="shared" si="55"/>
        <v>Western lófelszerelés</v>
      </c>
      <c r="L433" s="19" t="s">
        <v>2531</v>
      </c>
      <c r="M433" s="51" t="str">
        <f t="shared" si="50"/>
        <v>Western kötőfék és vezetőszár</v>
      </c>
      <c r="N433" s="19" t="s">
        <v>2535</v>
      </c>
      <c r="O433" s="53" t="str">
        <f t="shared" si="56"/>
        <v/>
      </c>
      <c r="P433" s="86"/>
      <c r="Q433" s="40"/>
      <c r="R433" s="19" t="s">
        <v>1946</v>
      </c>
      <c r="S433" s="19">
        <v>40.5</v>
      </c>
      <c r="T433" s="65" t="s">
        <v>1931</v>
      </c>
      <c r="U433" s="37">
        <v>0.8</v>
      </c>
      <c r="V433" s="41">
        <v>0</v>
      </c>
      <c r="W433" s="44" t="str">
        <f>IFERROR(
    IF(ISNUMBER(MATCH(TRIM(CLEAN(SUBSTITUTE(SUBSTITUTE(X433, CHAR(13), ""), CHAR(10), " "))), sizeList!A:A, 0)),
        INDEX(sizeList!B:B, MATCH(TRIM(CLEAN(SUBSTITUTE(SUBSTITUTE(X433, CHAR(13), ""), CHAR(10), " "))), sizeList!A:A, 0)),
        IF(ISNUMBER(MATCH(X433, sizeList!A:A, 0)),
            INDEX(sizeList!B:B, MATCH(X433, sizeList!A:A, 0)),
            IF(ISNUMBER(MATCH(TRIM(CLEAN(SUBSTITUTE(SUBSTITUTE(X433, CHAR(13), ""), CHAR(10), " "))), sizeList!B:B, 0)),
                INDEX(sizeList!B:B, MATCH(TRIM(CLEAN(SUBSTITUTE(SUBSTITUTE(X433, CHAR(13), ""), CHAR(10), " "))), sizeList!B:B, 0)),
                IF(ISNUMBER(MATCH(X433, sizeList!B:B, 0)),
                    INDEX(sizeList!B:B, MATCH(X433, sizeList!B:B, 0)),
                    "")
            )
        )
    ),
    ""
)</f>
        <v>Full</v>
      </c>
      <c r="X433" s="19" t="s">
        <v>843</v>
      </c>
      <c r="Y433" s="19" t="s">
        <v>717</v>
      </c>
      <c r="Z433" s="47" t="str">
        <f t="shared" si="57"/>
        <v>TURQUOISE</v>
      </c>
      <c r="AA433" s="44" t="str">
        <f>IFERROR(
    IF(ISNUMBER(MATCH(TRIM(CLEAN(SUBSTITUTE(SUBSTITUTE(Y433, CHAR(13), ""), CHAR(10), " "))), colorList!A:A, 0)),
        INDEX(colorList!B:B, MATCH(TRIM(CLEAN(SUBSTITUTE(SUBSTITUTE(Y433, CHAR(13), ""), CHAR(10), " "))), colorList!A:A, 0)),
        IF(ISNUMBER(MATCH(Y433, colorList!A:A, 0)),
            INDEX(colorList!B:B, MATCH(Y433, colorList!A:A, 0)),
            IF(ISNUMBER(MATCH(TRIM(CLEAN(SUBSTITUTE(SUBSTITUTE(Y433, CHAR(13), ""), CHAR(10), " "))), colorList!B:B, 0)),
                INDEX(colorList!B:B, MATCH(TRIM(CLEAN(SUBSTITUTE(SUBSTITUTE(Y433, CHAR(13), ""), CHAR(10), " "))), colorList!B:B, 0)),
                IF(ISNUMBER(MATCH(Y433, colorList!B:B, 0)),
                    INDEX(colorList!B:B, MATCH(Y433, colorList!B:B, 0)),
                    "")
            )
        )
    ),
    ""
)</f>
        <v>türkiz</v>
      </c>
      <c r="AB433" s="56" t="str">
        <f>IF(Y433="", "", IFERROR(VLOOKUP(Y433, colorList!A:B,2,FALSE),""))</f>
        <v>türkiz</v>
      </c>
    </row>
    <row r="434" spans="1:28" ht="60" customHeight="1" x14ac:dyDescent="0.3">
      <c r="A434" s="80" t="s">
        <v>1581</v>
      </c>
      <c r="B434" s="38" t="s">
        <v>2780</v>
      </c>
      <c r="C434" s="44" t="str">
        <f t="shared" si="51"/>
        <v>Pool's csomózott gyöngyös kötőfék vezetőszárral</v>
      </c>
      <c r="D434" s="88" t="s">
        <v>1879</v>
      </c>
      <c r="E434" s="89" t="str">
        <f t="shared" si="52"/>
        <v>Pearls knot halter with lead</v>
      </c>
      <c r="F434" s="88" t="s">
        <v>1723</v>
      </c>
      <c r="G434" s="61" t="str">
        <f t="shared" si="53"/>
        <v>Pool's</v>
      </c>
      <c r="H434" s="19" t="s">
        <v>1856</v>
      </c>
      <c r="I434" s="51" t="str">
        <f t="shared" si="54"/>
        <v>Western felszerelés</v>
      </c>
      <c r="J434" s="19" t="s">
        <v>3008</v>
      </c>
      <c r="K434" s="51" t="str">
        <f t="shared" si="55"/>
        <v>Western lófelszerelés</v>
      </c>
      <c r="L434" s="19" t="s">
        <v>2531</v>
      </c>
      <c r="M434" s="51" t="str">
        <f t="shared" si="50"/>
        <v>Western kötőfék és vezetőszár</v>
      </c>
      <c r="N434" s="19" t="s">
        <v>2535</v>
      </c>
      <c r="O434" s="53" t="str">
        <f t="shared" si="56"/>
        <v/>
      </c>
      <c r="P434" s="86"/>
      <c r="Q434" s="40"/>
      <c r="R434" s="19" t="s">
        <v>1945</v>
      </c>
      <c r="S434" s="19">
        <v>40.5</v>
      </c>
      <c r="T434" s="65" t="s">
        <v>1931</v>
      </c>
      <c r="U434" s="37">
        <v>0.8</v>
      </c>
      <c r="V434" s="41">
        <v>0</v>
      </c>
      <c r="W434" s="44" t="str">
        <f>IFERROR(
    IF(ISNUMBER(MATCH(TRIM(CLEAN(SUBSTITUTE(SUBSTITUTE(X434, CHAR(13), ""), CHAR(10), " "))), sizeList!A:A, 0)),
        INDEX(sizeList!B:B, MATCH(TRIM(CLEAN(SUBSTITUTE(SUBSTITUTE(X434, CHAR(13), ""), CHAR(10), " "))), sizeList!A:A, 0)),
        IF(ISNUMBER(MATCH(X434, sizeList!A:A, 0)),
            INDEX(sizeList!B:B, MATCH(X434, sizeList!A:A, 0)),
            IF(ISNUMBER(MATCH(TRIM(CLEAN(SUBSTITUTE(SUBSTITUTE(X434, CHAR(13), ""), CHAR(10), " "))), sizeList!B:B, 0)),
                INDEX(sizeList!B:B, MATCH(TRIM(CLEAN(SUBSTITUTE(SUBSTITUTE(X434, CHAR(13), ""), CHAR(10), " "))), sizeList!B:B, 0)),
                IF(ISNUMBER(MATCH(X434, sizeList!B:B, 0)),
                    INDEX(sizeList!B:B, MATCH(X434, sizeList!B:B, 0)),
                    "")
            )
        )
    ),
    ""
)</f>
        <v>Full</v>
      </c>
      <c r="X434" s="19" t="s">
        <v>843</v>
      </c>
      <c r="Y434" s="19" t="s">
        <v>691</v>
      </c>
      <c r="Z434" s="47" t="str">
        <f t="shared" si="57"/>
        <v>ROYAL BLUE</v>
      </c>
      <c r="AA434" s="44" t="str">
        <f>IFERROR(
    IF(ISNUMBER(MATCH(TRIM(CLEAN(SUBSTITUTE(SUBSTITUTE(Y434, CHAR(13), ""), CHAR(10), " "))), colorList!A:A, 0)),
        INDEX(colorList!B:B, MATCH(TRIM(CLEAN(SUBSTITUTE(SUBSTITUTE(Y434, CHAR(13), ""), CHAR(10), " "))), colorList!A:A, 0)),
        IF(ISNUMBER(MATCH(Y434, colorList!A:A, 0)),
            INDEX(colorList!B:B, MATCH(Y434, colorList!A:A, 0)),
            IF(ISNUMBER(MATCH(TRIM(CLEAN(SUBSTITUTE(SUBSTITUTE(Y434, CHAR(13), ""), CHAR(10), " "))), colorList!B:B, 0)),
                INDEX(colorList!B:B, MATCH(TRIM(CLEAN(SUBSTITUTE(SUBSTITUTE(Y434, CHAR(13), ""), CHAR(10), " "))), colorList!B:B, 0)),
                IF(ISNUMBER(MATCH(Y434, colorList!B:B, 0)),
                    INDEX(colorList!B:B, MATCH(Y434, colorList!B:B, 0)),
                    "")
            )
        )
    ),
    ""
)</f>
        <v>királykék</v>
      </c>
      <c r="AB434" s="56" t="str">
        <f>IF(Y434="", "", IFERROR(VLOOKUP(Y434, colorList!A:B,2,FALSE),""))</f>
        <v>királykék</v>
      </c>
    </row>
    <row r="435" spans="1:28" ht="60" customHeight="1" x14ac:dyDescent="0.3">
      <c r="A435" s="80" t="s">
        <v>1581</v>
      </c>
      <c r="B435" s="36" t="s">
        <v>2782</v>
      </c>
      <c r="C435" s="44" t="str">
        <f t="shared" si="51"/>
        <v>Pool's csomózott gyöngyös kötőfék vezetőszárral</v>
      </c>
      <c r="D435" s="88" t="s">
        <v>1879</v>
      </c>
      <c r="E435" s="89" t="str">
        <f t="shared" si="52"/>
        <v>Pearls knot halter with lead</v>
      </c>
      <c r="F435" s="88" t="s">
        <v>1723</v>
      </c>
      <c r="G435" s="61" t="str">
        <f t="shared" si="53"/>
        <v>Pool's</v>
      </c>
      <c r="H435" s="19" t="s">
        <v>1856</v>
      </c>
      <c r="I435" s="51" t="str">
        <f t="shared" si="54"/>
        <v>Western felszerelés</v>
      </c>
      <c r="J435" s="19" t="s">
        <v>3008</v>
      </c>
      <c r="K435" s="51" t="str">
        <f t="shared" si="55"/>
        <v>Western lófelszerelés</v>
      </c>
      <c r="L435" s="19" t="s">
        <v>2531</v>
      </c>
      <c r="M435" s="51" t="str">
        <f t="shared" si="50"/>
        <v>Western kötőfék és vezetőszár</v>
      </c>
      <c r="N435" s="19" t="s">
        <v>2535</v>
      </c>
      <c r="O435" s="53" t="str">
        <f t="shared" si="56"/>
        <v/>
      </c>
      <c r="P435" s="86"/>
      <c r="Q435" s="40"/>
      <c r="R435" s="19" t="s">
        <v>1944</v>
      </c>
      <c r="S435" s="19">
        <v>40.5</v>
      </c>
      <c r="T435" s="65" t="s">
        <v>1931</v>
      </c>
      <c r="U435" s="37">
        <v>0.8</v>
      </c>
      <c r="V435" s="41">
        <v>0</v>
      </c>
      <c r="W435" s="44" t="str">
        <f>IFERROR(
    IF(ISNUMBER(MATCH(TRIM(CLEAN(SUBSTITUTE(SUBSTITUTE(X435, CHAR(13), ""), CHAR(10), " "))), sizeList!A:A, 0)),
        INDEX(sizeList!B:B, MATCH(TRIM(CLEAN(SUBSTITUTE(SUBSTITUTE(X435, CHAR(13), ""), CHAR(10), " "))), sizeList!A:A, 0)),
        IF(ISNUMBER(MATCH(X435, sizeList!A:A, 0)),
            INDEX(sizeList!B:B, MATCH(X435, sizeList!A:A, 0)),
            IF(ISNUMBER(MATCH(TRIM(CLEAN(SUBSTITUTE(SUBSTITUTE(X435, CHAR(13), ""), CHAR(10), " "))), sizeList!B:B, 0)),
                INDEX(sizeList!B:B, MATCH(TRIM(CLEAN(SUBSTITUTE(SUBSTITUTE(X435, CHAR(13), ""), CHAR(10), " "))), sizeList!B:B, 0)),
                IF(ISNUMBER(MATCH(X435, sizeList!B:B, 0)),
                    INDEX(sizeList!B:B, MATCH(X435, sizeList!B:B, 0)),
                    "")
            )
        )
    ),
    ""
)</f>
        <v/>
      </c>
      <c r="X435" s="19"/>
      <c r="Y435" s="19" t="s">
        <v>687</v>
      </c>
      <c r="Z435" s="47" t="str">
        <f t="shared" si="57"/>
        <v>RED</v>
      </c>
      <c r="AA435" s="44" t="str">
        <f>IFERROR(
    IF(ISNUMBER(MATCH(TRIM(CLEAN(SUBSTITUTE(SUBSTITUTE(Y435, CHAR(13), ""), CHAR(10), " "))), colorList!A:A, 0)),
        INDEX(colorList!B:B, MATCH(TRIM(CLEAN(SUBSTITUTE(SUBSTITUTE(Y435, CHAR(13), ""), CHAR(10), " "))), colorList!A:A, 0)),
        IF(ISNUMBER(MATCH(Y435, colorList!A:A, 0)),
            INDEX(colorList!B:B, MATCH(Y435, colorList!A:A, 0)),
            IF(ISNUMBER(MATCH(TRIM(CLEAN(SUBSTITUTE(SUBSTITUTE(Y435, CHAR(13), ""), CHAR(10), " "))), colorList!B:B, 0)),
                INDEX(colorList!B:B, MATCH(TRIM(CLEAN(SUBSTITUTE(SUBSTITUTE(Y435, CHAR(13), ""), CHAR(10), " "))), colorList!B:B, 0)),
                IF(ISNUMBER(MATCH(Y435, colorList!B:B, 0)),
                    INDEX(colorList!B:B, MATCH(Y435, colorList!B:B, 0)),
                    "")
            )
        )
    ),
    ""
)</f>
        <v>piros</v>
      </c>
      <c r="AB435" s="56" t="str">
        <f>IF(Y435="", "", IFERROR(VLOOKUP(Y435, colorList!A:B,2,FALSE),""))</f>
        <v>piros</v>
      </c>
    </row>
    <row r="436" spans="1:28" ht="60" customHeight="1" x14ac:dyDescent="0.3">
      <c r="A436" s="80" t="s">
        <v>1581</v>
      </c>
      <c r="B436" s="38" t="s">
        <v>2779</v>
      </c>
      <c r="C436" s="44" t="str">
        <f t="shared" si="51"/>
        <v>Pool's csomózott gyöngyös kötőfék vezetőszárral</v>
      </c>
      <c r="D436" s="88" t="s">
        <v>1879</v>
      </c>
      <c r="E436" s="89" t="str">
        <f t="shared" si="52"/>
        <v>Pearls knot halter with lead</v>
      </c>
      <c r="F436" s="88" t="s">
        <v>1723</v>
      </c>
      <c r="G436" s="61" t="str">
        <f t="shared" si="53"/>
        <v>Pool's</v>
      </c>
      <c r="H436" s="19" t="s">
        <v>1856</v>
      </c>
      <c r="I436" s="51" t="str">
        <f t="shared" si="54"/>
        <v>Western felszerelés</v>
      </c>
      <c r="J436" s="19" t="s">
        <v>3008</v>
      </c>
      <c r="K436" s="51" t="str">
        <f t="shared" si="55"/>
        <v>Western lófelszerelés</v>
      </c>
      <c r="L436" s="19" t="s">
        <v>2531</v>
      </c>
      <c r="M436" s="51" t="str">
        <f t="shared" si="50"/>
        <v>Western kötőfék és vezetőszár</v>
      </c>
      <c r="N436" s="19" t="s">
        <v>2535</v>
      </c>
      <c r="O436" s="53" t="str">
        <f t="shared" si="56"/>
        <v/>
      </c>
      <c r="P436" s="86"/>
      <c r="Q436" s="40"/>
      <c r="R436" s="19" t="s">
        <v>1943</v>
      </c>
      <c r="S436" s="19">
        <v>40.5</v>
      </c>
      <c r="T436" s="65" t="s">
        <v>1931</v>
      </c>
      <c r="U436" s="37">
        <v>0.8</v>
      </c>
      <c r="V436" s="41">
        <v>0</v>
      </c>
      <c r="W436" s="44" t="str">
        <f>IFERROR(
    IF(ISNUMBER(MATCH(TRIM(CLEAN(SUBSTITUTE(SUBSTITUTE(X436, CHAR(13), ""), CHAR(10), " "))), sizeList!A:A, 0)),
        INDEX(sizeList!B:B, MATCH(TRIM(CLEAN(SUBSTITUTE(SUBSTITUTE(X436, CHAR(13), ""), CHAR(10), " "))), sizeList!A:A, 0)),
        IF(ISNUMBER(MATCH(X436, sizeList!A:A, 0)),
            INDEX(sizeList!B:B, MATCH(X436, sizeList!A:A, 0)),
            IF(ISNUMBER(MATCH(TRIM(CLEAN(SUBSTITUTE(SUBSTITUTE(X436, CHAR(13), ""), CHAR(10), " "))), sizeList!B:B, 0)),
                INDEX(sizeList!B:B, MATCH(TRIM(CLEAN(SUBSTITUTE(SUBSTITUTE(X436, CHAR(13), ""), CHAR(10), " "))), sizeList!B:B, 0)),
                IF(ISNUMBER(MATCH(X436, sizeList!B:B, 0)),
                    INDEX(sizeList!B:B, MATCH(X436, sizeList!B:B, 0)),
                    "")
            )
        )
    ),
    ""
)</f>
        <v/>
      </c>
      <c r="X436" s="19"/>
      <c r="Y436" s="19" t="s">
        <v>45</v>
      </c>
      <c r="Z436" s="47" t="str">
        <f t="shared" si="57"/>
        <v>ORANGE</v>
      </c>
      <c r="AA436" s="44" t="str">
        <f>IFERROR(
    IF(ISNUMBER(MATCH(TRIM(CLEAN(SUBSTITUTE(SUBSTITUTE(Y436, CHAR(13), ""), CHAR(10), " "))), colorList!A:A, 0)),
        INDEX(colorList!B:B, MATCH(TRIM(CLEAN(SUBSTITUTE(SUBSTITUTE(Y436, CHAR(13), ""), CHAR(10), " "))), colorList!A:A, 0)),
        IF(ISNUMBER(MATCH(Y436, colorList!A:A, 0)),
            INDEX(colorList!B:B, MATCH(Y436, colorList!A:A, 0)),
            IF(ISNUMBER(MATCH(TRIM(CLEAN(SUBSTITUTE(SUBSTITUTE(Y436, CHAR(13), ""), CHAR(10), " "))), colorList!B:B, 0)),
                INDEX(colorList!B:B, MATCH(TRIM(CLEAN(SUBSTITUTE(SUBSTITUTE(Y436, CHAR(13), ""), CHAR(10), " "))), colorList!B:B, 0)),
                IF(ISNUMBER(MATCH(Y436, colorList!B:B, 0)),
                    INDEX(colorList!B:B, MATCH(Y436, colorList!B:B, 0)),
                    "")
            )
        )
    ),
    ""
)</f>
        <v>narancssárga</v>
      </c>
      <c r="AB436" s="56" t="str">
        <f>IF(Y436="", "", IFERROR(VLOOKUP(Y436, colorList!A:B,2,FALSE),""))</f>
        <v>narancssárga</v>
      </c>
    </row>
    <row r="437" spans="1:28" ht="60" customHeight="1" x14ac:dyDescent="0.3">
      <c r="A437" s="80" t="s">
        <v>1581</v>
      </c>
      <c r="B437" s="38" t="s">
        <v>2777</v>
      </c>
      <c r="C437" s="44" t="str">
        <f t="shared" si="51"/>
        <v>Pool's csomózott gyöngyös kötőfék vezetőszárral</v>
      </c>
      <c r="D437" s="88" t="s">
        <v>1879</v>
      </c>
      <c r="E437" s="89" t="str">
        <f t="shared" si="52"/>
        <v>Pearls knot halter with lead</v>
      </c>
      <c r="F437" s="88" t="s">
        <v>1723</v>
      </c>
      <c r="G437" s="61" t="str">
        <f t="shared" si="53"/>
        <v>Pool's</v>
      </c>
      <c r="H437" s="19" t="s">
        <v>1856</v>
      </c>
      <c r="I437" s="51" t="str">
        <f t="shared" si="54"/>
        <v>Western felszerelés</v>
      </c>
      <c r="J437" s="19" t="s">
        <v>3008</v>
      </c>
      <c r="K437" s="51" t="str">
        <f t="shared" si="55"/>
        <v>Western lófelszerelés</v>
      </c>
      <c r="L437" s="19" t="s">
        <v>2531</v>
      </c>
      <c r="M437" s="51" t="str">
        <f t="shared" si="50"/>
        <v>Western kötőfék és vezetőszár</v>
      </c>
      <c r="N437" s="19" t="s">
        <v>2535</v>
      </c>
      <c r="O437" s="53" t="str">
        <f t="shared" si="56"/>
        <v/>
      </c>
      <c r="P437" s="86"/>
      <c r="Q437" s="40"/>
      <c r="R437" s="19" t="s">
        <v>1941</v>
      </c>
      <c r="S437" s="19">
        <v>40.5</v>
      </c>
      <c r="T437" s="65" t="s">
        <v>1931</v>
      </c>
      <c r="U437" s="37">
        <v>0.8</v>
      </c>
      <c r="V437" s="41">
        <v>0</v>
      </c>
      <c r="W437" s="44" t="str">
        <f>IFERROR(
    IF(ISNUMBER(MATCH(TRIM(CLEAN(SUBSTITUTE(SUBSTITUTE(X437, CHAR(13), ""), CHAR(10), " "))), sizeList!A:A, 0)),
        INDEX(sizeList!B:B, MATCH(TRIM(CLEAN(SUBSTITUTE(SUBSTITUTE(X437, CHAR(13), ""), CHAR(10), " "))), sizeList!A:A, 0)),
        IF(ISNUMBER(MATCH(X437, sizeList!A:A, 0)),
            INDEX(sizeList!B:B, MATCH(X437, sizeList!A:A, 0)),
            IF(ISNUMBER(MATCH(TRIM(CLEAN(SUBSTITUTE(SUBSTITUTE(X437, CHAR(13), ""), CHAR(10), " "))), sizeList!B:B, 0)),
                INDEX(sizeList!B:B, MATCH(TRIM(CLEAN(SUBSTITUTE(SUBSTITUTE(X437, CHAR(13), ""), CHAR(10), " "))), sizeList!B:B, 0)),
                IF(ISNUMBER(MATCH(X437, sizeList!B:B, 0)),
                    INDEX(sizeList!B:B, MATCH(X437, sizeList!B:B, 0)),
                    "")
            )
        )
    ),
    ""
)</f>
        <v/>
      </c>
      <c r="X437" s="19"/>
      <c r="Y437" s="64" t="s">
        <v>668</v>
      </c>
      <c r="Z437" s="47" t="str">
        <f t="shared" si="57"/>
        <v>LIME</v>
      </c>
      <c r="AA437" s="44" t="str">
        <f>IFERROR(
    IF(ISNUMBER(MATCH(TRIM(CLEAN(SUBSTITUTE(SUBSTITUTE(Y437, CHAR(13), ""), CHAR(10), " "))), colorList!A:A, 0)),
        INDEX(colorList!B:B, MATCH(TRIM(CLEAN(SUBSTITUTE(SUBSTITUTE(Y437, CHAR(13), ""), CHAR(10), " "))), colorList!A:A, 0)),
        IF(ISNUMBER(MATCH(Y437, colorList!A:A, 0)),
            INDEX(colorList!B:B, MATCH(Y437, colorList!A:A, 0)),
            IF(ISNUMBER(MATCH(TRIM(CLEAN(SUBSTITUTE(SUBSTITUTE(Y437, CHAR(13), ""), CHAR(10), " "))), colorList!B:B, 0)),
                INDEX(colorList!B:B, MATCH(TRIM(CLEAN(SUBSTITUTE(SUBSTITUTE(Y437, CHAR(13), ""), CHAR(10), " "))), colorList!B:B, 0)),
                IF(ISNUMBER(MATCH(Y437, colorList!B:B, 0)),
                    INDEX(colorList!B:B, MATCH(Y437, colorList!B:B, 0)),
                    "")
            )
        )
    ),
    ""
)</f>
        <v>lime</v>
      </c>
      <c r="AB437" s="56" t="str">
        <f>IF(Y437="", "", IFERROR(VLOOKUP(Y437, colorList!A:B,2,FALSE),""))</f>
        <v>lime</v>
      </c>
    </row>
    <row r="438" spans="1:28" ht="60" customHeight="1" x14ac:dyDescent="0.3">
      <c r="A438" s="80" t="s">
        <v>1581</v>
      </c>
      <c r="B438" s="38" t="s">
        <v>2778</v>
      </c>
      <c r="C438" s="44" t="str">
        <f t="shared" si="51"/>
        <v>Pool's csomózott gyöngyös kötőfék vezetőszárral</v>
      </c>
      <c r="D438" s="88" t="s">
        <v>1879</v>
      </c>
      <c r="E438" s="89" t="str">
        <f t="shared" si="52"/>
        <v>Pearls knot halter with lead</v>
      </c>
      <c r="F438" s="88" t="s">
        <v>1723</v>
      </c>
      <c r="G438" s="61" t="str">
        <f t="shared" si="53"/>
        <v>Pool's</v>
      </c>
      <c r="H438" s="19" t="s">
        <v>1856</v>
      </c>
      <c r="I438" s="51" t="str">
        <f t="shared" si="54"/>
        <v>Western felszerelés</v>
      </c>
      <c r="J438" s="19" t="s">
        <v>3008</v>
      </c>
      <c r="K438" s="51" t="str">
        <f t="shared" si="55"/>
        <v>Western lófelszerelés</v>
      </c>
      <c r="L438" s="19" t="s">
        <v>2531</v>
      </c>
      <c r="M438" s="51" t="str">
        <f t="shared" si="50"/>
        <v>Western kötőfék és vezetőszár</v>
      </c>
      <c r="N438" s="19" t="s">
        <v>2535</v>
      </c>
      <c r="O438" s="53" t="str">
        <f t="shared" si="56"/>
        <v/>
      </c>
      <c r="P438" s="86"/>
      <c r="Q438" s="40"/>
      <c r="R438" s="19" t="s">
        <v>1942</v>
      </c>
      <c r="S438" s="19">
        <v>40.5</v>
      </c>
      <c r="T438" s="65" t="s">
        <v>1931</v>
      </c>
      <c r="U438" s="37">
        <v>0.8</v>
      </c>
      <c r="V438" s="41">
        <v>0</v>
      </c>
      <c r="W438" s="44" t="str">
        <f>IFERROR(
    IF(ISNUMBER(MATCH(TRIM(CLEAN(SUBSTITUTE(SUBSTITUTE(X438, CHAR(13), ""), CHAR(10), " "))), sizeList!A:A, 0)),
        INDEX(sizeList!B:B, MATCH(TRIM(CLEAN(SUBSTITUTE(SUBSTITUTE(X438, CHAR(13), ""), CHAR(10), " "))), sizeList!A:A, 0)),
        IF(ISNUMBER(MATCH(X438, sizeList!A:A, 0)),
            INDEX(sizeList!B:B, MATCH(X438, sizeList!A:A, 0)),
            IF(ISNUMBER(MATCH(TRIM(CLEAN(SUBSTITUTE(SUBSTITUTE(X438, CHAR(13), ""), CHAR(10), " "))), sizeList!B:B, 0)),
                INDEX(sizeList!B:B, MATCH(TRIM(CLEAN(SUBSTITUTE(SUBSTITUTE(X438, CHAR(13), ""), CHAR(10), " "))), sizeList!B:B, 0)),
                IF(ISNUMBER(MATCH(X438, sizeList!B:B, 0)),
                    INDEX(sizeList!B:B, MATCH(X438, sizeList!B:B, 0)),
                    "")
            )
        )
    ),
    ""
)</f>
        <v/>
      </c>
      <c r="X438" s="19"/>
      <c r="Y438" s="64" t="s">
        <v>2541</v>
      </c>
      <c r="Z438" s="47" t="str">
        <f t="shared" si="57"/>
        <v>PINK</v>
      </c>
      <c r="AA438" s="44" t="str">
        <f>IFERROR(
    IF(ISNUMBER(MATCH(TRIM(CLEAN(SUBSTITUTE(SUBSTITUTE(Y438, CHAR(13), ""), CHAR(10), " "))), colorList!A:A, 0)),
        INDEX(colorList!B:B, MATCH(TRIM(CLEAN(SUBSTITUTE(SUBSTITUTE(Y438, CHAR(13), ""), CHAR(10), " "))), colorList!A:A, 0)),
        IF(ISNUMBER(MATCH(Y438, colorList!A:A, 0)),
            INDEX(colorList!B:B, MATCH(Y438, colorList!A:A, 0)),
            IF(ISNUMBER(MATCH(TRIM(CLEAN(SUBSTITUTE(SUBSTITUTE(Y438, CHAR(13), ""), CHAR(10), " "))), colorList!B:B, 0)),
                INDEX(colorList!B:B, MATCH(TRIM(CLEAN(SUBSTITUTE(SUBSTITUTE(Y438, CHAR(13), ""), CHAR(10), " "))), colorList!B:B, 0)),
                IF(ISNUMBER(MATCH(Y438, colorList!B:B, 0)),
                    INDEX(colorList!B:B, MATCH(Y438, colorList!B:B, 0)),
                    "")
            )
        )
    ),
    ""
)</f>
        <v>pink</v>
      </c>
      <c r="AB438" s="56" t="str">
        <f>IF(Y438="", "", IFERROR(VLOOKUP(Y438, colorList!A:B,2,FALSE),""))</f>
        <v/>
      </c>
    </row>
    <row r="439" spans="1:28" ht="60" customHeight="1" x14ac:dyDescent="0.3">
      <c r="A439" s="80" t="s">
        <v>1581</v>
      </c>
      <c r="B439" s="36" t="s">
        <v>2776</v>
      </c>
      <c r="C439" s="44" t="str">
        <f t="shared" si="51"/>
        <v>Pool's csomózott gyöngyös kötőfék vezetőszárral</v>
      </c>
      <c r="D439" s="88" t="s">
        <v>1879</v>
      </c>
      <c r="E439" s="89" t="str">
        <f t="shared" si="52"/>
        <v>Pearls knot halter with lead</v>
      </c>
      <c r="F439" s="88" t="s">
        <v>1723</v>
      </c>
      <c r="G439" s="61" t="str">
        <f t="shared" si="53"/>
        <v>Pool's</v>
      </c>
      <c r="H439" s="19" t="s">
        <v>1856</v>
      </c>
      <c r="I439" s="51" t="str">
        <f t="shared" si="54"/>
        <v>Western felszerelés</v>
      </c>
      <c r="J439" s="19" t="s">
        <v>3008</v>
      </c>
      <c r="K439" s="51" t="str">
        <f t="shared" si="55"/>
        <v>Western lófelszerelés</v>
      </c>
      <c r="L439" s="19" t="s">
        <v>2531</v>
      </c>
      <c r="M439" s="51" t="str">
        <f t="shared" si="50"/>
        <v>Western kötőfék és vezetőszár</v>
      </c>
      <c r="N439" s="19" t="s">
        <v>2535</v>
      </c>
      <c r="O439" s="53" t="str">
        <f t="shared" si="56"/>
        <v/>
      </c>
      <c r="P439" s="86"/>
      <c r="Q439" s="40"/>
      <c r="R439" s="19" t="s">
        <v>1940</v>
      </c>
      <c r="S439" s="19">
        <v>40.5</v>
      </c>
      <c r="T439" s="65" t="s">
        <v>1931</v>
      </c>
      <c r="U439" s="37">
        <v>0.8</v>
      </c>
      <c r="V439" s="41">
        <v>0</v>
      </c>
      <c r="W439" s="44" t="str">
        <f>IFERROR(
    IF(ISNUMBER(MATCH(TRIM(CLEAN(SUBSTITUTE(SUBSTITUTE(X439, CHAR(13), ""), CHAR(10), " "))), sizeList!A:A, 0)),
        INDEX(sizeList!B:B, MATCH(TRIM(CLEAN(SUBSTITUTE(SUBSTITUTE(X439, CHAR(13), ""), CHAR(10), " "))), sizeList!A:A, 0)),
        IF(ISNUMBER(MATCH(X439, sizeList!A:A, 0)),
            INDEX(sizeList!B:B, MATCH(X439, sizeList!A:A, 0)),
            IF(ISNUMBER(MATCH(TRIM(CLEAN(SUBSTITUTE(SUBSTITUTE(X439, CHAR(13), ""), CHAR(10), " "))), sizeList!B:B, 0)),
                INDEX(sizeList!B:B, MATCH(TRIM(CLEAN(SUBSTITUTE(SUBSTITUTE(X439, CHAR(13), ""), CHAR(10), " "))), sizeList!B:B, 0)),
                IF(ISNUMBER(MATCH(X439, sizeList!B:B, 0)),
                    INDEX(sizeList!B:B, MATCH(X439, sizeList!B:B, 0)),
                    "")
            )
        )
    ),
    ""
)</f>
        <v/>
      </c>
      <c r="X439" s="19"/>
      <c r="Y439" s="19" t="s">
        <v>20</v>
      </c>
      <c r="Z439" s="47" t="str">
        <f t="shared" si="57"/>
        <v>BLACK</v>
      </c>
      <c r="AA439" s="44" t="str">
        <f>IFERROR(
    IF(ISNUMBER(MATCH(TRIM(CLEAN(SUBSTITUTE(SUBSTITUTE(Y439, CHAR(13), ""), CHAR(10), " "))), colorList!A:A, 0)),
        INDEX(colorList!B:B, MATCH(TRIM(CLEAN(SUBSTITUTE(SUBSTITUTE(Y439, CHAR(13), ""), CHAR(10), " "))), colorList!A:A, 0)),
        IF(ISNUMBER(MATCH(Y439, colorList!A:A, 0)),
            INDEX(colorList!B:B, MATCH(Y439, colorList!A:A, 0)),
            IF(ISNUMBER(MATCH(TRIM(CLEAN(SUBSTITUTE(SUBSTITUTE(Y439, CHAR(13), ""), CHAR(10), " "))), colorList!B:B, 0)),
                INDEX(colorList!B:B, MATCH(TRIM(CLEAN(SUBSTITUTE(SUBSTITUTE(Y439, CHAR(13), ""), CHAR(10), " "))), colorList!B:B, 0)),
                IF(ISNUMBER(MATCH(Y439, colorList!B:B, 0)),
                    INDEX(colorList!B:B, MATCH(Y439, colorList!B:B, 0)),
                    "")
            )
        )
    ),
    ""
)</f>
        <v>fekete</v>
      </c>
      <c r="AB439" s="56" t="str">
        <f>IF(Y439="", "", IFERROR(VLOOKUP(Y439, colorList!A:B,2,FALSE),""))</f>
        <v>fekete</v>
      </c>
    </row>
    <row r="440" spans="1:28" ht="60" customHeight="1" x14ac:dyDescent="0.3">
      <c r="A440" s="80" t="s">
        <v>1579</v>
      </c>
      <c r="B440" s="85" t="s">
        <v>1579</v>
      </c>
      <c r="C440" s="44" t="str">
        <f t="shared" si="51"/>
        <v>Pool's western kétszínű szügyelő</v>
      </c>
      <c r="D440" s="88" t="s">
        <v>1877</v>
      </c>
      <c r="E440" s="89" t="str">
        <f t="shared" si="52"/>
        <v>WESTERN BICOLOR BREASTPLATE</v>
      </c>
      <c r="F440" s="88" t="s">
        <v>1721</v>
      </c>
      <c r="G440" s="61" t="str">
        <f t="shared" si="53"/>
        <v>Pool's</v>
      </c>
      <c r="H440" s="19" t="s">
        <v>1856</v>
      </c>
      <c r="I440" s="51" t="str">
        <f t="shared" si="54"/>
        <v>Western felszerelés</v>
      </c>
      <c r="J440" s="19" t="s">
        <v>3008</v>
      </c>
      <c r="K440" s="51" t="str">
        <f t="shared" si="55"/>
        <v>Western lófelszerelés</v>
      </c>
      <c r="L440" s="19" t="s">
        <v>2531</v>
      </c>
      <c r="M440" s="51" t="str">
        <f t="shared" si="50"/>
        <v>Western szügyelő</v>
      </c>
      <c r="N440" s="83" t="s">
        <v>2534</v>
      </c>
      <c r="O440" s="53" t="str">
        <f t="shared" si="56"/>
        <v/>
      </c>
      <c r="P440" s="39"/>
      <c r="Q440" s="40"/>
      <c r="R440" s="19" t="s">
        <v>1939</v>
      </c>
      <c r="S440" s="19">
        <v>105.5</v>
      </c>
      <c r="T440" s="65" t="s">
        <v>1931</v>
      </c>
      <c r="U440" s="37">
        <v>0.5</v>
      </c>
      <c r="V440" s="41">
        <v>0</v>
      </c>
      <c r="W440" s="44" t="str">
        <f>IFERROR(
    IF(ISNUMBER(MATCH(TRIM(CLEAN(SUBSTITUTE(SUBSTITUTE(X440, CHAR(13), ""), CHAR(10), " "))), sizeList!A:A, 0)),
        INDEX(sizeList!B:B, MATCH(TRIM(CLEAN(SUBSTITUTE(SUBSTITUTE(X440, CHAR(13), ""), CHAR(10), " "))), sizeList!A:A, 0)),
        IF(ISNUMBER(MATCH(X440, sizeList!A:A, 0)),
            INDEX(sizeList!B:B, MATCH(X440, sizeList!A:A, 0)),
            IF(ISNUMBER(MATCH(TRIM(CLEAN(SUBSTITUTE(SUBSTITUTE(X440, CHAR(13), ""), CHAR(10), " "))), sizeList!B:B, 0)),
                INDEX(sizeList!B:B, MATCH(TRIM(CLEAN(SUBSTITUTE(SUBSTITUTE(X440, CHAR(13), ""), CHAR(10), " "))), sizeList!B:B, 0)),
                IF(ISNUMBER(MATCH(X440, sizeList!B:B, 0)),
                    INDEX(sizeList!B:B, MATCH(X440, sizeList!B:B, 0)),
                    "")
            )
        )
    ),
    ""
)</f>
        <v/>
      </c>
      <c r="Y440" s="19" t="s">
        <v>2489</v>
      </c>
      <c r="Z440" s="47" t="str">
        <f t="shared" si="57"/>
        <v>CHESTNUT/NATURAL</v>
      </c>
      <c r="AA440" s="44" t="str">
        <f>IFERROR(
    IF(ISNUMBER(MATCH(TRIM(CLEAN(SUBSTITUTE(SUBSTITUTE(Y440, CHAR(13), ""), CHAR(10), " "))), colorList!A:A, 0)),
        INDEX(colorList!B:B, MATCH(TRIM(CLEAN(SUBSTITUTE(SUBSTITUTE(Y440, CHAR(13), ""), CHAR(10), " "))), colorList!A:A, 0)),
        IF(ISNUMBER(MATCH(Y440, colorList!A:A, 0)),
            INDEX(colorList!B:B, MATCH(Y440, colorList!A:A, 0)),
            IF(ISNUMBER(MATCH(TRIM(CLEAN(SUBSTITUTE(SUBSTITUTE(Y440, CHAR(13), ""), CHAR(10), " "))), colorList!B:B, 0)),
                INDEX(colorList!B:B, MATCH(TRIM(CLEAN(SUBSTITUTE(SUBSTITUTE(Y440, CHAR(13), ""), CHAR(10), " "))), colorList!B:B, 0)),
                IF(ISNUMBER(MATCH(Y440, colorList!B:B, 0)),
                    INDEX(colorList!B:B, MATCH(Y440, colorList!B:B, 0)),
                    "")
            )
        )
    ),
    ""
)</f>
        <v>gesztenyebarna/természetes</v>
      </c>
      <c r="AB440" s="56" t="str">
        <f>IF(Y440="", "", IFERROR(VLOOKUP(Y440, colorList!A:B,2,FALSE),""))</f>
        <v>gesztenyebarna/természetes</v>
      </c>
    </row>
    <row r="441" spans="1:28" ht="60" customHeight="1" x14ac:dyDescent="0.3">
      <c r="A441" s="80" t="s">
        <v>1578</v>
      </c>
      <c r="B441" s="85" t="s">
        <v>1578</v>
      </c>
      <c r="C441" s="44" t="str">
        <f t="shared" si="51"/>
        <v>Pool's western díszített szügyelő</v>
      </c>
      <c r="D441" s="88" t="s">
        <v>1876</v>
      </c>
      <c r="E441" s="89" t="str">
        <f t="shared" si="52"/>
        <v>WESTERN BREASTCOLLAR WITH DECORATIONS</v>
      </c>
      <c r="F441" s="88" t="s">
        <v>1720</v>
      </c>
      <c r="G441" s="61" t="str">
        <f t="shared" si="53"/>
        <v>Pool's</v>
      </c>
      <c r="H441" s="19" t="s">
        <v>1856</v>
      </c>
      <c r="I441" s="51" t="str">
        <f t="shared" si="54"/>
        <v>Western felszerelés</v>
      </c>
      <c r="J441" s="19" t="s">
        <v>3008</v>
      </c>
      <c r="K441" s="51" t="str">
        <f t="shared" si="55"/>
        <v>Western lófelszerelés</v>
      </c>
      <c r="L441" s="19" t="s">
        <v>2531</v>
      </c>
      <c r="M441" s="51" t="str">
        <f t="shared" si="50"/>
        <v>Western szügyelő</v>
      </c>
      <c r="N441" s="83" t="s">
        <v>2534</v>
      </c>
      <c r="O441" s="53" t="str">
        <f t="shared" si="56"/>
        <v/>
      </c>
      <c r="P441" s="39"/>
      <c r="Q441" s="40"/>
      <c r="R441" s="19" t="s">
        <v>1938</v>
      </c>
      <c r="S441" s="19">
        <v>105.5</v>
      </c>
      <c r="T441" s="65" t="s">
        <v>1931</v>
      </c>
      <c r="U441" s="37">
        <v>0.5</v>
      </c>
      <c r="V441" s="41">
        <v>0</v>
      </c>
      <c r="W441" s="44" t="str">
        <f>IFERROR(
    IF(ISNUMBER(MATCH(TRIM(CLEAN(SUBSTITUTE(SUBSTITUTE(X441, CHAR(13), ""), CHAR(10), " "))), sizeList!A:A, 0)),
        INDEX(sizeList!B:B, MATCH(TRIM(CLEAN(SUBSTITUTE(SUBSTITUTE(X441, CHAR(13), ""), CHAR(10), " "))), sizeList!A:A, 0)),
        IF(ISNUMBER(MATCH(X441, sizeList!A:A, 0)),
            INDEX(sizeList!B:B, MATCH(X441, sizeList!A:A, 0)),
            IF(ISNUMBER(MATCH(TRIM(CLEAN(SUBSTITUTE(SUBSTITUTE(X441, CHAR(13), ""), CHAR(10), " "))), sizeList!B:B, 0)),
                INDEX(sizeList!B:B, MATCH(TRIM(CLEAN(SUBSTITUTE(SUBSTITUTE(X441, CHAR(13), ""), CHAR(10), " "))), sizeList!B:B, 0)),
                IF(ISNUMBER(MATCH(X441, sizeList!B:B, 0)),
                    INDEX(sizeList!B:B, MATCH(X441, sizeList!B:B, 0)),
                    "")
            )
        )
    ),
    ""
)</f>
        <v/>
      </c>
      <c r="Y441" s="19" t="s">
        <v>2490</v>
      </c>
      <c r="Z441" s="47" t="str">
        <f t="shared" si="57"/>
        <v>CHESTNUT</v>
      </c>
      <c r="AA441" s="44" t="str">
        <f>IFERROR(
    IF(ISNUMBER(MATCH(TRIM(CLEAN(SUBSTITUTE(SUBSTITUTE(Y441, CHAR(13), ""), CHAR(10), " "))), colorList!A:A, 0)),
        INDEX(colorList!B:B, MATCH(TRIM(CLEAN(SUBSTITUTE(SUBSTITUTE(Y441, CHAR(13), ""), CHAR(10), " "))), colorList!A:A, 0)),
        IF(ISNUMBER(MATCH(Y441, colorList!A:A, 0)),
            INDEX(colorList!B:B, MATCH(Y441, colorList!A:A, 0)),
            IF(ISNUMBER(MATCH(TRIM(CLEAN(SUBSTITUTE(SUBSTITUTE(Y441, CHAR(13), ""), CHAR(10), " "))), colorList!B:B, 0)),
                INDEX(colorList!B:B, MATCH(TRIM(CLEAN(SUBSTITUTE(SUBSTITUTE(Y441, CHAR(13), ""), CHAR(10), " "))), colorList!B:B, 0)),
                IF(ISNUMBER(MATCH(Y441, colorList!B:B, 0)),
                    INDEX(colorList!B:B, MATCH(Y441, colorList!B:B, 0)),
                    "")
            )
        )
    ),
    ""
)</f>
        <v>gesztenyebarna</v>
      </c>
      <c r="AB441" s="56" t="str">
        <f>IF(Y441="", "", IFERROR(VLOOKUP(Y441, colorList!A:B,2,FALSE),""))</f>
        <v>gesztenyebarna</v>
      </c>
    </row>
    <row r="442" spans="1:28" ht="60" customHeight="1" x14ac:dyDescent="0.3">
      <c r="A442" s="80" t="s">
        <v>1580</v>
      </c>
      <c r="B442" s="36" t="s">
        <v>1580</v>
      </c>
      <c r="C442" s="44" t="str">
        <f t="shared" si="51"/>
        <v>Pool's Navajo Pearls western szügyelő</v>
      </c>
      <c r="D442" s="88" t="s">
        <v>1878</v>
      </c>
      <c r="E442" s="89" t="str">
        <f t="shared" si="52"/>
        <v>NAVAJO PEARLS WESTERN BREASTCOLLAR</v>
      </c>
      <c r="F442" s="88" t="s">
        <v>1722</v>
      </c>
      <c r="G442" s="61" t="str">
        <f t="shared" si="53"/>
        <v>Pool's</v>
      </c>
      <c r="H442" s="19" t="s">
        <v>1856</v>
      </c>
      <c r="I442" s="51" t="str">
        <f t="shared" si="54"/>
        <v>Western felszerelés</v>
      </c>
      <c r="J442" s="19" t="s">
        <v>3008</v>
      </c>
      <c r="K442" s="51" t="str">
        <f t="shared" si="55"/>
        <v>Western lófelszerelés</v>
      </c>
      <c r="L442" s="19" t="s">
        <v>2531</v>
      </c>
      <c r="M442" s="51" t="str">
        <f t="shared" si="50"/>
        <v>Western szügyelő</v>
      </c>
      <c r="N442" s="83" t="s">
        <v>2534</v>
      </c>
      <c r="O442" s="53" t="str">
        <f t="shared" si="56"/>
        <v/>
      </c>
      <c r="P442" s="39"/>
      <c r="Q442" s="40"/>
      <c r="R442" s="19" t="s">
        <v>1580</v>
      </c>
      <c r="S442" s="19">
        <v>110</v>
      </c>
      <c r="T442" s="65" t="s">
        <v>1931</v>
      </c>
      <c r="U442" s="37">
        <v>0.5</v>
      </c>
      <c r="V442" s="41">
        <v>0</v>
      </c>
      <c r="W442" s="44" t="str">
        <f>IFERROR(
    IF(ISNUMBER(MATCH(TRIM(CLEAN(SUBSTITUTE(SUBSTITUTE(X442, CHAR(13), ""), CHAR(10), " "))), sizeList!A:A, 0)),
        INDEX(sizeList!B:B, MATCH(TRIM(CLEAN(SUBSTITUTE(SUBSTITUTE(X442, CHAR(13), ""), CHAR(10), " "))), sizeList!A:A, 0)),
        IF(ISNUMBER(MATCH(X442, sizeList!A:A, 0)),
            INDEX(sizeList!B:B, MATCH(X442, sizeList!A:A, 0)),
            IF(ISNUMBER(MATCH(TRIM(CLEAN(SUBSTITUTE(SUBSTITUTE(X442, CHAR(13), ""), CHAR(10), " "))), sizeList!B:B, 0)),
                INDEX(sizeList!B:B, MATCH(TRIM(CLEAN(SUBSTITUTE(SUBSTITUTE(X442, CHAR(13), ""), CHAR(10), " "))), sizeList!B:B, 0)),
                IF(ISNUMBER(MATCH(X442, sizeList!B:B, 0)),
                    INDEX(sizeList!B:B, MATCH(X442, sizeList!B:B, 0)),
                    "")
            )
        )
    ),
    ""
)</f>
        <v/>
      </c>
      <c r="X442" s="19"/>
      <c r="Y442" s="19"/>
      <c r="Z442" s="47" t="str">
        <f t="shared" si="57"/>
        <v/>
      </c>
      <c r="AA442" s="44" t="str">
        <f>IFERROR(
    IF(ISNUMBER(MATCH(TRIM(CLEAN(SUBSTITUTE(SUBSTITUTE(Y442, CHAR(13), ""), CHAR(10), " "))), colorList!A:A, 0)),
        INDEX(colorList!B:B, MATCH(TRIM(CLEAN(SUBSTITUTE(SUBSTITUTE(Y442, CHAR(13), ""), CHAR(10), " "))), colorList!A:A, 0)),
        IF(ISNUMBER(MATCH(Y442, colorList!A:A, 0)),
            INDEX(colorList!B:B, MATCH(Y442, colorList!A:A, 0)),
            IF(ISNUMBER(MATCH(TRIM(CLEAN(SUBSTITUTE(SUBSTITUTE(Y442, CHAR(13), ""), CHAR(10), " "))), colorList!B:B, 0)),
                INDEX(colorList!B:B, MATCH(TRIM(CLEAN(SUBSTITUTE(SUBSTITUTE(Y442, CHAR(13), ""), CHAR(10), " "))), colorList!B:B, 0)),
                IF(ISNUMBER(MATCH(Y442, colorList!B:B, 0)),
                    INDEX(colorList!B:B, MATCH(Y442, colorList!B:B, 0)),
                    "")
            )
        )
    ),
    ""
)</f>
        <v/>
      </c>
      <c r="AB442" s="56" t="str">
        <f>IF(Y442="", "", IFERROR(VLOOKUP(Y442, colorList!A:B,2,FALSE),""))</f>
        <v/>
      </c>
    </row>
    <row r="443" spans="1:28" ht="60" customHeight="1" x14ac:dyDescent="0.3">
      <c r="A443" s="75" t="s">
        <v>1580</v>
      </c>
      <c r="B443" s="65" t="s">
        <v>1580</v>
      </c>
      <c r="C443" s="59" t="str">
        <f t="shared" si="51"/>
        <v>Pool's Navajo gyöngyös western szügyelő</v>
      </c>
      <c r="D443" s="6" t="s">
        <v>2554</v>
      </c>
      <c r="E443" s="60" t="str">
        <f t="shared" si="52"/>
        <v>NAVAJO PEARLS WESTERN BREASTCOLLAR</v>
      </c>
      <c r="F443" s="6" t="s">
        <v>1722</v>
      </c>
      <c r="G443" s="61" t="str">
        <f t="shared" si="53"/>
        <v>Pool's</v>
      </c>
      <c r="H443" s="19" t="s">
        <v>1856</v>
      </c>
      <c r="I443" s="62" t="str">
        <f t="shared" si="54"/>
        <v>Western felszerelés</v>
      </c>
      <c r="J443" s="19" t="s">
        <v>3008</v>
      </c>
      <c r="K443" s="51" t="str">
        <f t="shared" si="55"/>
        <v>Western lófelszerelés</v>
      </c>
      <c r="L443" s="19" t="s">
        <v>2531</v>
      </c>
      <c r="M443" s="51" t="str">
        <f t="shared" si="50"/>
        <v>Western szügyelő</v>
      </c>
      <c r="N443" s="83" t="s">
        <v>2534</v>
      </c>
      <c r="O443" s="53" t="str">
        <f t="shared" si="56"/>
        <v/>
      </c>
      <c r="P443" s="39"/>
      <c r="Q443" s="40"/>
      <c r="R443" s="67" t="s">
        <v>1580</v>
      </c>
      <c r="S443" s="6">
        <v>110</v>
      </c>
      <c r="T443" s="65" t="s">
        <v>1931</v>
      </c>
      <c r="U443" s="37">
        <v>0.5</v>
      </c>
      <c r="V443" s="41">
        <v>0</v>
      </c>
      <c r="W443" s="44" t="str">
        <f>IFERROR(
    IF(ISNUMBER(MATCH(TRIM(CLEAN(SUBSTITUTE(SUBSTITUTE(X443, CHAR(13), ""), CHAR(10), " "))), sizeList!A:A, 0)),
        INDEX(sizeList!B:B, MATCH(TRIM(CLEAN(SUBSTITUTE(SUBSTITUTE(X443, CHAR(13), ""), CHAR(10), " "))), sizeList!A:A, 0)),
        IF(ISNUMBER(MATCH(X443, sizeList!A:A, 0)),
            INDEX(sizeList!B:B, MATCH(X443, sizeList!A:A, 0)),
            IF(ISNUMBER(MATCH(TRIM(CLEAN(SUBSTITUTE(SUBSTITUTE(X443, CHAR(13), ""), CHAR(10), " "))), sizeList!B:B, 0)),
                INDEX(sizeList!B:B, MATCH(TRIM(CLEAN(SUBSTITUTE(SUBSTITUTE(X443, CHAR(13), ""), CHAR(10), " "))), sizeList!B:B, 0)),
                IF(ISNUMBER(MATCH(X443, sizeList!B:B, 0)),
                    INDEX(sizeList!B:B, MATCH(X443, sizeList!B:B, 0)),
                    "")
            )
        )
    ),
    ""
)</f>
        <v/>
      </c>
      <c r="Z443" s="44" t="str">
        <f t="shared" si="57"/>
        <v/>
      </c>
      <c r="AA443" s="44" t="str">
        <f>IFERROR(
    IF(ISNUMBER(MATCH(TRIM(CLEAN(SUBSTITUTE(SUBSTITUTE(Y443, CHAR(13), ""), CHAR(10), " "))), colorList!A:A, 0)),
        INDEX(colorList!B:B, MATCH(TRIM(CLEAN(SUBSTITUTE(SUBSTITUTE(Y443, CHAR(13), ""), CHAR(10), " "))), colorList!A:A, 0)),
        IF(ISNUMBER(MATCH(Y443, colorList!A:A, 0)),
            INDEX(colorList!B:B, MATCH(Y443, colorList!A:A, 0)),
            IF(ISNUMBER(MATCH(TRIM(CLEAN(SUBSTITUTE(SUBSTITUTE(Y443, CHAR(13), ""), CHAR(10), " "))), colorList!B:B, 0)),
                INDEX(colorList!B:B, MATCH(TRIM(CLEAN(SUBSTITUTE(SUBSTITUTE(Y443, CHAR(13), ""), CHAR(10), " "))), colorList!B:B, 0)),
                IF(ISNUMBER(MATCH(Y443, colorList!B:B, 0)),
                    INDEX(colorList!B:B, MATCH(Y443, colorList!B:B, 0)),
                    "")
            )
        )
    ),
    ""
)</f>
        <v/>
      </c>
      <c r="AB443" s="56" t="str">
        <f>IF(Y443="", "", IFERROR(VLOOKUP(Y443, colorList!A:B,2,FALSE),""))</f>
        <v/>
      </c>
    </row>
    <row r="444" spans="1:28" ht="60" customHeight="1" x14ac:dyDescent="0.3">
      <c r="A444" s="75" t="s">
        <v>1628</v>
      </c>
      <c r="B444" s="65" t="s">
        <v>1628</v>
      </c>
      <c r="C444" s="59" t="str">
        <f t="shared" si="51"/>
        <v>Pool's western szügyelő kék köves díszítéssel</v>
      </c>
      <c r="D444" s="6" t="s">
        <v>2553</v>
      </c>
      <c r="E444" s="60" t="str">
        <f t="shared" si="52"/>
        <v>Breastcollar with blue stones</v>
      </c>
      <c r="F444" s="6" t="s">
        <v>1770</v>
      </c>
      <c r="G444" s="61" t="str">
        <f t="shared" si="53"/>
        <v>Pool's</v>
      </c>
      <c r="H444" s="19" t="s">
        <v>1856</v>
      </c>
      <c r="I444" s="62" t="str">
        <f t="shared" si="54"/>
        <v>Western felszerelés</v>
      </c>
      <c r="J444" s="19" t="s">
        <v>3008</v>
      </c>
      <c r="K444" s="51" t="str">
        <f t="shared" si="55"/>
        <v>Western lófelszerelés</v>
      </c>
      <c r="L444" s="19" t="s">
        <v>2531</v>
      </c>
      <c r="M444" s="51" t="str">
        <f t="shared" si="50"/>
        <v>Western szügyelő</v>
      </c>
      <c r="N444" s="83" t="s">
        <v>2534</v>
      </c>
      <c r="O444" s="53" t="str">
        <f t="shared" si="56"/>
        <v/>
      </c>
      <c r="P444" s="39"/>
      <c r="Q444" s="40"/>
      <c r="R444" s="67" t="s">
        <v>1628</v>
      </c>
      <c r="S444" s="6">
        <v>86</v>
      </c>
      <c r="T444" s="65" t="s">
        <v>1931</v>
      </c>
      <c r="U444" s="37">
        <v>0.5</v>
      </c>
      <c r="V444" s="41">
        <v>0</v>
      </c>
      <c r="W444" s="44" t="str">
        <f>IFERROR(
    IF(ISNUMBER(MATCH(TRIM(CLEAN(SUBSTITUTE(SUBSTITUTE(X444, CHAR(13), ""), CHAR(10), " "))), sizeList!A:A, 0)),
        INDEX(sizeList!B:B, MATCH(TRIM(CLEAN(SUBSTITUTE(SUBSTITUTE(X444, CHAR(13), ""), CHAR(10), " "))), sizeList!A:A, 0)),
        IF(ISNUMBER(MATCH(X444, sizeList!A:A, 0)),
            INDEX(sizeList!B:B, MATCH(X444, sizeList!A:A, 0)),
            IF(ISNUMBER(MATCH(TRIM(CLEAN(SUBSTITUTE(SUBSTITUTE(X444, CHAR(13), ""), CHAR(10), " "))), sizeList!B:B, 0)),
                INDEX(sizeList!B:B, MATCH(TRIM(CLEAN(SUBSTITUTE(SUBSTITUTE(X444, CHAR(13), ""), CHAR(10), " "))), sizeList!B:B, 0)),
                IF(ISNUMBER(MATCH(X444, sizeList!B:B, 0)),
                    INDEX(sizeList!B:B, MATCH(X444, sizeList!B:B, 0)),
                    "")
            )
        )
    ),
    ""
)</f>
        <v/>
      </c>
      <c r="Z444" s="44" t="str">
        <f t="shared" si="57"/>
        <v/>
      </c>
      <c r="AA444" s="44" t="str">
        <f>IFERROR(
    IF(ISNUMBER(MATCH(TRIM(CLEAN(SUBSTITUTE(SUBSTITUTE(Y444, CHAR(13), ""), CHAR(10), " "))), colorList!A:A, 0)),
        INDEX(colorList!B:B, MATCH(TRIM(CLEAN(SUBSTITUTE(SUBSTITUTE(Y444, CHAR(13), ""), CHAR(10), " "))), colorList!A:A, 0)),
        IF(ISNUMBER(MATCH(Y444, colorList!A:A, 0)),
            INDEX(colorList!B:B, MATCH(Y444, colorList!A:A, 0)),
            IF(ISNUMBER(MATCH(TRIM(CLEAN(SUBSTITUTE(SUBSTITUTE(Y444, CHAR(13), ""), CHAR(10), " "))), colorList!B:B, 0)),
                INDEX(colorList!B:B, MATCH(TRIM(CLEAN(SUBSTITUTE(SUBSTITUTE(Y444, CHAR(13), ""), CHAR(10), " "))), colorList!B:B, 0)),
                IF(ISNUMBER(MATCH(Y444, colorList!B:B, 0)),
                    INDEX(colorList!B:B, MATCH(Y444, colorList!B:B, 0)),
                    "")
            )
        )
    ),
    ""
)</f>
        <v/>
      </c>
      <c r="AB444" s="56" t="str">
        <f>IF(Y444="", "", IFERROR(VLOOKUP(Y444, colorList!A:B,2,FALSE),""))</f>
        <v/>
      </c>
    </row>
    <row r="445" spans="1:28" ht="60" customHeight="1" x14ac:dyDescent="0.3">
      <c r="A445" s="75" t="s">
        <v>1629</v>
      </c>
      <c r="B445" s="65" t="s">
        <v>1629</v>
      </c>
      <c r="C445" s="59" t="str">
        <f t="shared" si="51"/>
        <v>Pool's western szügyelő kék strasszköves díszítéssel</v>
      </c>
      <c r="D445" s="88" t="s">
        <v>2552</v>
      </c>
      <c r="E445" s="60" t="str">
        <f t="shared" si="52"/>
        <v>Breastcollar with blue diamond decorations</v>
      </c>
      <c r="F445" s="6" t="s">
        <v>1771</v>
      </c>
      <c r="G445" s="61" t="str">
        <f t="shared" si="53"/>
        <v>Pool's</v>
      </c>
      <c r="H445" s="19" t="s">
        <v>1856</v>
      </c>
      <c r="I445" s="62" t="str">
        <f t="shared" si="54"/>
        <v>Western felszerelés</v>
      </c>
      <c r="J445" s="19" t="s">
        <v>3008</v>
      </c>
      <c r="K445" s="51" t="str">
        <f t="shared" si="55"/>
        <v>Western lófelszerelés</v>
      </c>
      <c r="L445" s="19" t="s">
        <v>2531</v>
      </c>
      <c r="M445" s="51" t="str">
        <f t="shared" si="50"/>
        <v>Western szügyelő</v>
      </c>
      <c r="N445" s="83" t="s">
        <v>2534</v>
      </c>
      <c r="O445" s="53" t="str">
        <f t="shared" si="56"/>
        <v/>
      </c>
      <c r="P445" s="39"/>
      <c r="Q445" s="40"/>
      <c r="R445" s="67" t="s">
        <v>1629</v>
      </c>
      <c r="S445" s="6">
        <v>88.5</v>
      </c>
      <c r="T445" s="65" t="s">
        <v>1931</v>
      </c>
      <c r="U445" s="37">
        <v>0.5</v>
      </c>
      <c r="V445" s="41">
        <v>0</v>
      </c>
      <c r="W445" s="44" t="str">
        <f>IFERROR(
    IF(ISNUMBER(MATCH(TRIM(CLEAN(SUBSTITUTE(SUBSTITUTE(X445, CHAR(13), ""), CHAR(10), " "))), sizeList!A:A, 0)),
        INDEX(sizeList!B:B, MATCH(TRIM(CLEAN(SUBSTITUTE(SUBSTITUTE(X445, CHAR(13), ""), CHAR(10), " "))), sizeList!A:A, 0)),
        IF(ISNUMBER(MATCH(X445, sizeList!A:A, 0)),
            INDEX(sizeList!B:B, MATCH(X445, sizeList!A:A, 0)),
            IF(ISNUMBER(MATCH(TRIM(CLEAN(SUBSTITUTE(SUBSTITUTE(X445, CHAR(13), ""), CHAR(10), " "))), sizeList!B:B, 0)),
                INDEX(sizeList!B:B, MATCH(TRIM(CLEAN(SUBSTITUTE(SUBSTITUTE(X445, CHAR(13), ""), CHAR(10), " "))), sizeList!B:B, 0)),
                IF(ISNUMBER(MATCH(X445, sizeList!B:B, 0)),
                    INDEX(sizeList!B:B, MATCH(X445, sizeList!B:B, 0)),
                    "")
            )
        )
    ),
    ""
)</f>
        <v/>
      </c>
      <c r="Z445" s="44" t="str">
        <f t="shared" si="57"/>
        <v/>
      </c>
      <c r="AA445" s="44" t="str">
        <f>IFERROR(
    IF(ISNUMBER(MATCH(TRIM(CLEAN(SUBSTITUTE(SUBSTITUTE(Y445, CHAR(13), ""), CHAR(10), " "))), colorList!A:A, 0)),
        INDEX(colorList!B:B, MATCH(TRIM(CLEAN(SUBSTITUTE(SUBSTITUTE(Y445, CHAR(13), ""), CHAR(10), " "))), colorList!A:A, 0)),
        IF(ISNUMBER(MATCH(Y445, colorList!A:A, 0)),
            INDEX(colorList!B:B, MATCH(Y445, colorList!A:A, 0)),
            IF(ISNUMBER(MATCH(TRIM(CLEAN(SUBSTITUTE(SUBSTITUTE(Y445, CHAR(13), ""), CHAR(10), " "))), colorList!B:B, 0)),
                INDEX(colorList!B:B, MATCH(TRIM(CLEAN(SUBSTITUTE(SUBSTITUTE(Y445, CHAR(13), ""), CHAR(10), " "))), colorList!B:B, 0)),
                IF(ISNUMBER(MATCH(Y445, colorList!B:B, 0)),
                    INDEX(colorList!B:B, MATCH(Y445, colorList!B:B, 0)),
                    "")
            )
        )
    ),
    ""
)</f>
        <v/>
      </c>
      <c r="AB445" s="56" t="str">
        <f>IF(Y445="", "", IFERROR(VLOOKUP(Y445, colorList!A:B,2,FALSE),""))</f>
        <v/>
      </c>
    </row>
    <row r="446" spans="1:28" ht="60" customHeight="1" x14ac:dyDescent="0.3">
      <c r="A446" s="75" t="s">
        <v>1644</v>
      </c>
      <c r="B446" s="58" t="s">
        <v>2841</v>
      </c>
      <c r="C446" s="59" t="str">
        <f t="shared" si="51"/>
        <v>Pool's western díszes kantár</v>
      </c>
      <c r="D446" s="6" t="s">
        <v>2564</v>
      </c>
      <c r="E446" s="60" t="str">
        <f t="shared" si="52"/>
        <v>Headboard with decorations in colored beads</v>
      </c>
      <c r="F446" s="6" t="s">
        <v>1786</v>
      </c>
      <c r="G446" s="61" t="str">
        <f t="shared" si="53"/>
        <v>Pool's</v>
      </c>
      <c r="H446" s="6" t="s">
        <v>1856</v>
      </c>
      <c r="I446" s="62" t="str">
        <f t="shared" si="54"/>
        <v>Western felszerelés</v>
      </c>
      <c r="J446" s="19" t="s">
        <v>3008</v>
      </c>
      <c r="K446" s="51" t="str">
        <f t="shared" si="55"/>
        <v>Western lófelszerelés</v>
      </c>
      <c r="L446" s="19" t="s">
        <v>2531</v>
      </c>
      <c r="M446" s="51" t="str">
        <f t="shared" ref="M446:M509" si="58">TRIM(CLEAN(SUBSTITUTE(SUBSTITUTE(N446, CHAR(13), ""), CHAR(10), " ")))</f>
        <v>Western kantár és kiegészítői</v>
      </c>
      <c r="N446" s="83" t="s">
        <v>2533</v>
      </c>
      <c r="O446" s="53" t="str">
        <f t="shared" si="56"/>
        <v>Western kantár</v>
      </c>
      <c r="P446" s="83" t="s">
        <v>2538</v>
      </c>
      <c r="Q446" s="40"/>
      <c r="R446" s="67" t="s">
        <v>2335</v>
      </c>
      <c r="S446" s="6">
        <v>158.5</v>
      </c>
      <c r="T446" s="65" t="s">
        <v>1931</v>
      </c>
      <c r="U446" s="37">
        <v>0.8</v>
      </c>
      <c r="V446" s="41">
        <v>0</v>
      </c>
      <c r="W446" s="44" t="str">
        <f>IFERROR(
    IF(ISNUMBER(MATCH(TRIM(CLEAN(SUBSTITUTE(SUBSTITUTE(X446, CHAR(13), ""), CHAR(10), " "))), sizeList!A:A, 0)),
        INDEX(sizeList!B:B, MATCH(TRIM(CLEAN(SUBSTITUTE(SUBSTITUTE(X446, CHAR(13), ""), CHAR(10), " "))), sizeList!A:A, 0)),
        IF(ISNUMBER(MATCH(X446, sizeList!A:A, 0)),
            INDEX(sizeList!B:B, MATCH(X446, sizeList!A:A, 0)),
            IF(ISNUMBER(MATCH(TRIM(CLEAN(SUBSTITUTE(SUBSTITUTE(X446, CHAR(13), ""), CHAR(10), " "))), sizeList!B:B, 0)),
                INDEX(sizeList!B:B, MATCH(TRIM(CLEAN(SUBSTITUTE(SUBSTITUTE(X446, CHAR(13), ""), CHAR(10), " "))), sizeList!B:B, 0)),
                IF(ISNUMBER(MATCH(X446, sizeList!B:B, 0)),
                    INDEX(sizeList!B:B, MATCH(X446, sizeList!B:B, 0)),
                    "")
            )
        )
    ),
    ""
)</f>
        <v/>
      </c>
      <c r="Y446" s="6" t="s">
        <v>634</v>
      </c>
      <c r="Z446" s="44" t="str">
        <f t="shared" si="57"/>
        <v>DARK BROWN</v>
      </c>
      <c r="AA446" s="44" t="str">
        <f>IFERROR(
    IF(ISNUMBER(MATCH(TRIM(CLEAN(SUBSTITUTE(SUBSTITUTE(Y446, CHAR(13), ""), CHAR(10), " "))), colorList!A:A, 0)),
        INDEX(colorList!B:B, MATCH(TRIM(CLEAN(SUBSTITUTE(SUBSTITUTE(Y446, CHAR(13), ""), CHAR(10), " "))), colorList!A:A, 0)),
        IF(ISNUMBER(MATCH(Y446, colorList!A:A, 0)),
            INDEX(colorList!B:B, MATCH(Y446, colorList!A:A, 0)),
            IF(ISNUMBER(MATCH(TRIM(CLEAN(SUBSTITUTE(SUBSTITUTE(Y446, CHAR(13), ""), CHAR(10), " "))), colorList!B:B, 0)),
                INDEX(colorList!B:B, MATCH(TRIM(CLEAN(SUBSTITUTE(SUBSTITUTE(Y446, CHAR(13), ""), CHAR(10), " "))), colorList!B:B, 0)),
                IF(ISNUMBER(MATCH(Y446, colorList!B:B, 0)),
                    INDEX(colorList!B:B, MATCH(Y446, colorList!B:B, 0)),
                    "")
            )
        )
    ),
    ""
)</f>
        <v>sötétbarna</v>
      </c>
      <c r="AB446" s="56" t="str">
        <f>IF(Y446="", "", IFERROR(VLOOKUP(Y446, colorList!A:B,2,FALSE),""))</f>
        <v>sötétbarna</v>
      </c>
    </row>
    <row r="447" spans="1:28" ht="60" customHeight="1" x14ac:dyDescent="0.3">
      <c r="A447" s="75" t="s">
        <v>1644</v>
      </c>
      <c r="B447" s="58" t="s">
        <v>2840</v>
      </c>
      <c r="C447" s="59" t="str">
        <f t="shared" si="51"/>
        <v>Pool's western díszes kantár</v>
      </c>
      <c r="D447" s="6" t="s">
        <v>2564</v>
      </c>
      <c r="E447" s="60" t="str">
        <f t="shared" si="52"/>
        <v>Headboard with decorations in colored beads</v>
      </c>
      <c r="F447" s="6" t="s">
        <v>1786</v>
      </c>
      <c r="G447" s="61" t="str">
        <f t="shared" si="53"/>
        <v>Pool's</v>
      </c>
      <c r="H447" s="6" t="s">
        <v>1856</v>
      </c>
      <c r="I447" s="62" t="str">
        <f t="shared" si="54"/>
        <v>Western felszerelés</v>
      </c>
      <c r="J447" s="19" t="s">
        <v>3008</v>
      </c>
      <c r="K447" s="51" t="str">
        <f t="shared" si="55"/>
        <v>Western lófelszerelés</v>
      </c>
      <c r="L447" s="19" t="s">
        <v>2531</v>
      </c>
      <c r="M447" s="51" t="str">
        <f t="shared" si="58"/>
        <v>Western kantár és kiegészítői</v>
      </c>
      <c r="N447" s="83" t="s">
        <v>2533</v>
      </c>
      <c r="O447" s="53" t="str">
        <f t="shared" si="56"/>
        <v>Western kantár</v>
      </c>
      <c r="P447" s="83" t="s">
        <v>2538</v>
      </c>
      <c r="Q447" s="40"/>
      <c r="R447" s="67" t="s">
        <v>2334</v>
      </c>
      <c r="S447" s="6">
        <v>158.5</v>
      </c>
      <c r="T447" s="65" t="s">
        <v>1931</v>
      </c>
      <c r="U447" s="37">
        <v>0.8</v>
      </c>
      <c r="V447" s="41">
        <v>0</v>
      </c>
      <c r="W447" s="44" t="str">
        <f>IFERROR(
    IF(ISNUMBER(MATCH(TRIM(CLEAN(SUBSTITUTE(SUBSTITUTE(X447, CHAR(13), ""), CHAR(10), " "))), sizeList!A:A, 0)),
        INDEX(sizeList!B:B, MATCH(TRIM(CLEAN(SUBSTITUTE(SUBSTITUTE(X447, CHAR(13), ""), CHAR(10), " "))), sizeList!A:A, 0)),
        IF(ISNUMBER(MATCH(X447, sizeList!A:A, 0)),
            INDEX(sizeList!B:B, MATCH(X447, sizeList!A:A, 0)),
            IF(ISNUMBER(MATCH(TRIM(CLEAN(SUBSTITUTE(SUBSTITUTE(X447, CHAR(13), ""), CHAR(10), " "))), sizeList!B:B, 0)),
                INDEX(sizeList!B:B, MATCH(TRIM(CLEAN(SUBSTITUTE(SUBSTITUTE(X447, CHAR(13), ""), CHAR(10), " "))), sizeList!B:B, 0)),
                IF(ISNUMBER(MATCH(X447, sizeList!B:B, 0)),
                    INDEX(sizeList!B:B, MATCH(X447, sizeList!B:B, 0)),
                    "")
            )
        )
    ),
    ""
)</f>
        <v/>
      </c>
      <c r="Y447" s="6" t="s">
        <v>670</v>
      </c>
      <c r="Z447" s="44" t="str">
        <f t="shared" si="57"/>
        <v>NATURAL</v>
      </c>
      <c r="AA447" s="44" t="str">
        <f>IFERROR(
    IF(ISNUMBER(MATCH(TRIM(CLEAN(SUBSTITUTE(SUBSTITUTE(Y447, CHAR(13), ""), CHAR(10), " "))), colorList!A:A, 0)),
        INDEX(colorList!B:B, MATCH(TRIM(CLEAN(SUBSTITUTE(SUBSTITUTE(Y447, CHAR(13), ""), CHAR(10), " "))), colorList!A:A, 0)),
        IF(ISNUMBER(MATCH(Y447, colorList!A:A, 0)),
            INDEX(colorList!B:B, MATCH(Y447, colorList!A:A, 0)),
            IF(ISNUMBER(MATCH(TRIM(CLEAN(SUBSTITUTE(SUBSTITUTE(Y447, CHAR(13), ""), CHAR(10), " "))), colorList!B:B, 0)),
                INDEX(colorList!B:B, MATCH(TRIM(CLEAN(SUBSTITUTE(SUBSTITUTE(Y447, CHAR(13), ""), CHAR(10), " "))), colorList!B:B, 0)),
                IF(ISNUMBER(MATCH(Y447, colorList!B:B, 0)),
                    INDEX(colorList!B:B, MATCH(Y447, colorList!B:B, 0)),
                    "")
            )
        )
    ),
    ""
)</f>
        <v>natúr</v>
      </c>
      <c r="AB447" s="56" t="str">
        <f>IF(Y447="", "", IFERROR(VLOOKUP(Y447, colorList!A:B,2,FALSE),""))</f>
        <v>natúr</v>
      </c>
    </row>
    <row r="448" spans="1:28" ht="60" customHeight="1" x14ac:dyDescent="0.3">
      <c r="A448" s="75" t="s">
        <v>1650</v>
      </c>
      <c r="B448" s="58" t="s">
        <v>2843</v>
      </c>
      <c r="C448" s="59" t="str">
        <f t="shared" si="51"/>
        <v>Pool's western bosal szett</v>
      </c>
      <c r="D448" s="6" t="s">
        <v>2570</v>
      </c>
      <c r="E448" s="60" t="str">
        <f t="shared" si="52"/>
        <v>BOSAL SET BASKET TOOLING</v>
      </c>
      <c r="F448" s="6" t="s">
        <v>1792</v>
      </c>
      <c r="G448" s="61" t="str">
        <f t="shared" si="53"/>
        <v>Pool's</v>
      </c>
      <c r="H448" s="6" t="s">
        <v>1856</v>
      </c>
      <c r="I448" s="62" t="str">
        <f t="shared" si="54"/>
        <v>Western felszerelés</v>
      </c>
      <c r="J448" s="19" t="s">
        <v>3008</v>
      </c>
      <c r="K448" s="51" t="str">
        <f t="shared" si="55"/>
        <v>Western lófelszerelés</v>
      </c>
      <c r="L448" s="19" t="s">
        <v>2531</v>
      </c>
      <c r="M448" s="51" t="str">
        <f t="shared" si="58"/>
        <v>Western kantár és kiegészítői</v>
      </c>
      <c r="N448" s="39" t="s">
        <v>2533</v>
      </c>
      <c r="O448" s="53" t="str">
        <f t="shared" si="56"/>
        <v>Western kantár</v>
      </c>
      <c r="P448" s="83" t="s">
        <v>2538</v>
      </c>
      <c r="Q448" s="40"/>
      <c r="R448" s="67" t="s">
        <v>2337</v>
      </c>
      <c r="S448" s="6">
        <v>179.5</v>
      </c>
      <c r="T448" s="65" t="s">
        <v>1931</v>
      </c>
      <c r="U448" s="63">
        <v>1.6</v>
      </c>
      <c r="V448" s="41">
        <v>0</v>
      </c>
      <c r="W448" s="44" t="str">
        <f>IFERROR(
    IF(ISNUMBER(MATCH(TRIM(CLEAN(SUBSTITUTE(SUBSTITUTE(X448, CHAR(13), ""), CHAR(10), " "))), sizeList!A:A, 0)),
        INDEX(sizeList!B:B, MATCH(TRIM(CLEAN(SUBSTITUTE(SUBSTITUTE(X448, CHAR(13), ""), CHAR(10), " "))), sizeList!A:A, 0)),
        IF(ISNUMBER(MATCH(X448, sizeList!A:A, 0)),
            INDEX(sizeList!B:B, MATCH(X448, sizeList!A:A, 0)),
            IF(ISNUMBER(MATCH(TRIM(CLEAN(SUBSTITUTE(SUBSTITUTE(X448, CHAR(13), ""), CHAR(10), " "))), sizeList!B:B, 0)),
                INDEX(sizeList!B:B, MATCH(TRIM(CLEAN(SUBSTITUTE(SUBSTITUTE(X448, CHAR(13), ""), CHAR(10), " "))), sizeList!B:B, 0)),
                IF(ISNUMBER(MATCH(X448, sizeList!B:B, 0)),
                    INDEX(sizeList!B:B, MATCH(X448, sizeList!B:B, 0)),
                    "")
            )
        )
    ),
    ""
)</f>
        <v/>
      </c>
      <c r="Y448" s="6" t="s">
        <v>670</v>
      </c>
      <c r="Z448" s="44" t="str">
        <f t="shared" si="57"/>
        <v>NATURAL</v>
      </c>
      <c r="AA448" s="44" t="str">
        <f>IFERROR(
    IF(ISNUMBER(MATCH(TRIM(CLEAN(SUBSTITUTE(SUBSTITUTE(Y448, CHAR(13), ""), CHAR(10), " "))), colorList!A:A, 0)),
        INDEX(colorList!B:B, MATCH(TRIM(CLEAN(SUBSTITUTE(SUBSTITUTE(Y448, CHAR(13), ""), CHAR(10), " "))), colorList!A:A, 0)),
        IF(ISNUMBER(MATCH(Y448, colorList!A:A, 0)),
            INDEX(colorList!B:B, MATCH(Y448, colorList!A:A, 0)),
            IF(ISNUMBER(MATCH(TRIM(CLEAN(SUBSTITUTE(SUBSTITUTE(Y448, CHAR(13), ""), CHAR(10), " "))), colorList!B:B, 0)),
                INDEX(colorList!B:B, MATCH(TRIM(CLEAN(SUBSTITUTE(SUBSTITUTE(Y448, CHAR(13), ""), CHAR(10), " "))), colorList!B:B, 0)),
                IF(ISNUMBER(MATCH(Y448, colorList!B:B, 0)),
                    INDEX(colorList!B:B, MATCH(Y448, colorList!B:B, 0)),
                    "")
            )
        )
    ),
    ""
)</f>
        <v>natúr</v>
      </c>
      <c r="AB448" s="56" t="str">
        <f>IF(Y448="", "", IFERROR(VLOOKUP(Y448, colorList!A:B,2,FALSE),""))</f>
        <v>natúr</v>
      </c>
    </row>
    <row r="449" spans="1:28" ht="60" customHeight="1" x14ac:dyDescent="0.3">
      <c r="A449" s="75" t="s">
        <v>1650</v>
      </c>
      <c r="B449" s="58" t="s">
        <v>2842</v>
      </c>
      <c r="C449" s="59" t="str">
        <f t="shared" si="51"/>
        <v>Pool's western bosal szett</v>
      </c>
      <c r="D449" s="6" t="s">
        <v>2570</v>
      </c>
      <c r="E449" s="60" t="str">
        <f t="shared" si="52"/>
        <v>BOSAL SET BASKET TOOLING</v>
      </c>
      <c r="F449" s="6" t="s">
        <v>1792</v>
      </c>
      <c r="G449" s="61" t="str">
        <f t="shared" si="53"/>
        <v>Pool's</v>
      </c>
      <c r="H449" s="6" t="s">
        <v>1856</v>
      </c>
      <c r="I449" s="62" t="str">
        <f t="shared" si="54"/>
        <v>Western felszerelés</v>
      </c>
      <c r="J449" s="19" t="s">
        <v>3008</v>
      </c>
      <c r="K449" s="51" t="str">
        <f t="shared" si="55"/>
        <v>Western lófelszerelés</v>
      </c>
      <c r="L449" s="19" t="s">
        <v>2531</v>
      </c>
      <c r="M449" s="51" t="str">
        <f t="shared" si="58"/>
        <v>Western kantár és kiegészítői</v>
      </c>
      <c r="N449" s="39" t="s">
        <v>2533</v>
      </c>
      <c r="O449" s="53" t="str">
        <f t="shared" si="56"/>
        <v>Western kantár</v>
      </c>
      <c r="P449" s="83" t="s">
        <v>2538</v>
      </c>
      <c r="Q449" s="40"/>
      <c r="R449" s="67" t="s">
        <v>2336</v>
      </c>
      <c r="S449" s="6">
        <v>179.5</v>
      </c>
      <c r="T449" s="65" t="s">
        <v>1931</v>
      </c>
      <c r="U449" s="63">
        <v>1.6</v>
      </c>
      <c r="V449" s="41">
        <v>0</v>
      </c>
      <c r="W449" s="44" t="str">
        <f>IFERROR(
    IF(ISNUMBER(MATCH(TRIM(CLEAN(SUBSTITUTE(SUBSTITUTE(X449, CHAR(13), ""), CHAR(10), " "))), sizeList!A:A, 0)),
        INDEX(sizeList!B:B, MATCH(TRIM(CLEAN(SUBSTITUTE(SUBSTITUTE(X449, CHAR(13), ""), CHAR(10), " "))), sizeList!A:A, 0)),
        IF(ISNUMBER(MATCH(X449, sizeList!A:A, 0)),
            INDEX(sizeList!B:B, MATCH(X449, sizeList!A:A, 0)),
            IF(ISNUMBER(MATCH(TRIM(CLEAN(SUBSTITUTE(SUBSTITUTE(X449, CHAR(13), ""), CHAR(10), " "))), sizeList!B:B, 0)),
                INDEX(sizeList!B:B, MATCH(TRIM(CLEAN(SUBSTITUTE(SUBSTITUTE(X449, CHAR(13), ""), CHAR(10), " "))), sizeList!B:B, 0)),
                IF(ISNUMBER(MATCH(X449, sizeList!B:B, 0)),
                    INDEX(sizeList!B:B, MATCH(X449, sizeList!B:B, 0)),
                    "")
            )
        )
    ),
    ""
)</f>
        <v/>
      </c>
      <c r="Y449" s="6" t="s">
        <v>2490</v>
      </c>
      <c r="Z449" s="44" t="str">
        <f t="shared" si="57"/>
        <v>CHESTNUT</v>
      </c>
      <c r="AA449" s="44" t="str">
        <f>IFERROR(
    IF(ISNUMBER(MATCH(TRIM(CLEAN(SUBSTITUTE(SUBSTITUTE(Y449, CHAR(13), ""), CHAR(10), " "))), colorList!A:A, 0)),
        INDEX(colorList!B:B, MATCH(TRIM(CLEAN(SUBSTITUTE(SUBSTITUTE(Y449, CHAR(13), ""), CHAR(10), " "))), colorList!A:A, 0)),
        IF(ISNUMBER(MATCH(Y449, colorList!A:A, 0)),
            INDEX(colorList!B:B, MATCH(Y449, colorList!A:A, 0)),
            IF(ISNUMBER(MATCH(TRIM(CLEAN(SUBSTITUTE(SUBSTITUTE(Y449, CHAR(13), ""), CHAR(10), " "))), colorList!B:B, 0)),
                INDEX(colorList!B:B, MATCH(TRIM(CLEAN(SUBSTITUTE(SUBSTITUTE(Y449, CHAR(13), ""), CHAR(10), " "))), colorList!B:B, 0)),
                IF(ISNUMBER(MATCH(Y449, colorList!B:B, 0)),
                    INDEX(colorList!B:B, MATCH(Y449, colorList!B:B, 0)),
                    "")
            )
        )
    ),
    ""
)</f>
        <v>gesztenyebarna</v>
      </c>
      <c r="AB449" s="56" t="str">
        <f>IF(Y449="", "", IFERROR(VLOOKUP(Y449, colorList!A:B,2,FALSE),""))</f>
        <v>gesztenyebarna</v>
      </c>
    </row>
    <row r="450" spans="1:28" ht="60" customHeight="1" x14ac:dyDescent="0.3">
      <c r="A450" s="75" t="s">
        <v>1635</v>
      </c>
      <c r="B450" s="58" t="s">
        <v>2813</v>
      </c>
      <c r="C450" s="59" t="str">
        <f t="shared" ref="C450:C513" si="59">TRIM(CLEAN(SUBSTITUTE(SUBSTITUTE(D450, CHAR(13), ""), CHAR(10), " ")))</f>
        <v>Pool's kéttónusú western kantárszár</v>
      </c>
      <c r="D450" s="6" t="s">
        <v>2560</v>
      </c>
      <c r="E450" s="60" t="str">
        <f t="shared" ref="E450:E513" si="60">TRIM(CLEAN(SUBSTITUTE(SUBSTITUTE(F450, CHAR(13), ""), CHAR(10), " ")))</f>
        <v>2 TONE WESTERN REINS</v>
      </c>
      <c r="F450" s="6" t="s">
        <v>1777</v>
      </c>
      <c r="G450" s="61" t="str">
        <f t="shared" ref="G450:G513" si="61">TRIM(CLEAN(SUBSTITUTE(SUBSTITUTE(H450, CHAR(13), ""), CHAR(10), " ")))</f>
        <v>Pool's</v>
      </c>
      <c r="H450" s="6" t="s">
        <v>1856</v>
      </c>
      <c r="I450" s="62" t="str">
        <f t="shared" ref="I450:I513" si="62">TRIM(CLEAN(SUBSTITUTE(SUBSTITUTE(J450, CHAR(13), ""), CHAR(10), " ")))</f>
        <v>Western felszerelés</v>
      </c>
      <c r="J450" s="19" t="s">
        <v>3008</v>
      </c>
      <c r="K450" s="51" t="str">
        <f t="shared" ref="K450:K513" si="63">TRIM(CLEAN(SUBSTITUTE(SUBSTITUTE(L450, CHAR(13), ""), CHAR(10), " ")))</f>
        <v>Western lófelszerelés</v>
      </c>
      <c r="L450" s="19" t="s">
        <v>2531</v>
      </c>
      <c r="M450" s="51" t="str">
        <f t="shared" si="58"/>
        <v>Western kantár és kiegészítői</v>
      </c>
      <c r="N450" s="83" t="s">
        <v>2533</v>
      </c>
      <c r="O450" s="53" t="str">
        <f t="shared" ref="O450:O513" si="64">TRIM(CLEAN(SUBSTITUTE(SUBSTITUTE(P450, CHAR(13), ""), CHAR(10), " ")))</f>
        <v>Western kantárszár</v>
      </c>
      <c r="P450" s="83" t="s">
        <v>2537</v>
      </c>
      <c r="Q450" s="40"/>
      <c r="R450" s="67" t="s">
        <v>2300</v>
      </c>
      <c r="S450" s="6">
        <v>66</v>
      </c>
      <c r="T450" s="65" t="s">
        <v>1931</v>
      </c>
      <c r="U450" s="37">
        <v>0.3</v>
      </c>
      <c r="V450" s="41">
        <v>0</v>
      </c>
      <c r="W450" s="44" t="str">
        <f>IFERROR(
    IF(ISNUMBER(MATCH(TRIM(CLEAN(SUBSTITUTE(SUBSTITUTE(X450, CHAR(13), ""), CHAR(10), " "))), sizeList!A:A, 0)),
        INDEX(sizeList!B:B, MATCH(TRIM(CLEAN(SUBSTITUTE(SUBSTITUTE(X450, CHAR(13), ""), CHAR(10), " "))), sizeList!A:A, 0)),
        IF(ISNUMBER(MATCH(X450, sizeList!A:A, 0)),
            INDEX(sizeList!B:B, MATCH(X450, sizeList!A:A, 0)),
            IF(ISNUMBER(MATCH(TRIM(CLEAN(SUBSTITUTE(SUBSTITUTE(X450, CHAR(13), ""), CHAR(10), " "))), sizeList!B:B, 0)),
                INDEX(sizeList!B:B, MATCH(TRIM(CLEAN(SUBSTITUTE(SUBSTITUTE(X450, CHAR(13), ""), CHAR(10), " "))), sizeList!B:B, 0)),
                IF(ISNUMBER(MATCH(X450, sizeList!B:B, 0)),
                    INDEX(sizeList!B:B, MATCH(X450, sizeList!B:B, 0)),
                    "")
            )
        )
    ),
    ""
)</f>
        <v/>
      </c>
      <c r="Y450" s="6" t="s">
        <v>2489</v>
      </c>
      <c r="Z450" s="44" t="str">
        <f t="shared" ref="Z450:Z513" si="65">TRIM(CLEAN(SUBSTITUTE(SUBSTITUTE(Y450, CHAR(13), ""), CHAR(10), " ")))</f>
        <v>CHESTNUT/NATURAL</v>
      </c>
      <c r="AA450" s="44" t="str">
        <f>IFERROR(
    IF(ISNUMBER(MATCH(TRIM(CLEAN(SUBSTITUTE(SUBSTITUTE(Y450, CHAR(13), ""), CHAR(10), " "))), colorList!A:A, 0)),
        INDEX(colorList!B:B, MATCH(TRIM(CLEAN(SUBSTITUTE(SUBSTITUTE(Y450, CHAR(13), ""), CHAR(10), " "))), colorList!A:A, 0)),
        IF(ISNUMBER(MATCH(Y450, colorList!A:A, 0)),
            INDEX(colorList!B:B, MATCH(Y450, colorList!A:A, 0)),
            IF(ISNUMBER(MATCH(TRIM(CLEAN(SUBSTITUTE(SUBSTITUTE(Y450, CHAR(13), ""), CHAR(10), " "))), colorList!B:B, 0)),
                INDEX(colorList!B:B, MATCH(TRIM(CLEAN(SUBSTITUTE(SUBSTITUTE(Y450, CHAR(13), ""), CHAR(10), " "))), colorList!B:B, 0)),
                IF(ISNUMBER(MATCH(Y450, colorList!B:B, 0)),
                    INDEX(colorList!B:B, MATCH(Y450, colorList!B:B, 0)),
                    "")
            )
        )
    ),
    ""
)</f>
        <v>gesztenyebarna/természetes</v>
      </c>
      <c r="AB450" s="56" t="str">
        <f>IF(Y450="", "", IFERROR(VLOOKUP(Y450, colorList!A:B,2,FALSE),""))</f>
        <v>gesztenyebarna/természetes</v>
      </c>
    </row>
    <row r="451" spans="1:28" ht="60" customHeight="1" x14ac:dyDescent="0.3">
      <c r="A451" s="80" t="s">
        <v>1577</v>
      </c>
      <c r="B451" s="85" t="s">
        <v>1577</v>
      </c>
      <c r="C451" s="44" t="str">
        <f t="shared" si="59"/>
        <v>Pool's Futurity kéttónosú western kantár</v>
      </c>
      <c r="D451" s="88" t="s">
        <v>1875</v>
      </c>
      <c r="E451" s="49" t="str">
        <f t="shared" si="60"/>
        <v>2 TONE FUTURITY WESTERN BRIDLE</v>
      </c>
      <c r="F451" s="88" t="s">
        <v>1719</v>
      </c>
      <c r="G451" s="49" t="str">
        <f t="shared" si="61"/>
        <v>Pool's</v>
      </c>
      <c r="H451" s="19" t="s">
        <v>1856</v>
      </c>
      <c r="I451" s="51" t="str">
        <f t="shared" si="62"/>
        <v>Western felszerelés</v>
      </c>
      <c r="J451" s="19" t="s">
        <v>3008</v>
      </c>
      <c r="K451" s="51" t="str">
        <f t="shared" si="63"/>
        <v>Western lófelszerelés</v>
      </c>
      <c r="L451" s="19" t="s">
        <v>2531</v>
      </c>
      <c r="M451" s="51" t="str">
        <f t="shared" si="58"/>
        <v>Western kantár és kiegészítői</v>
      </c>
      <c r="N451" s="83" t="s">
        <v>2533</v>
      </c>
      <c r="O451" s="52" t="str">
        <f t="shared" si="64"/>
        <v>Western kantár</v>
      </c>
      <c r="P451" s="83" t="s">
        <v>2538</v>
      </c>
      <c r="Q451" s="40"/>
      <c r="R451" s="19" t="s">
        <v>1937</v>
      </c>
      <c r="S451" s="19">
        <v>91.5</v>
      </c>
      <c r="T451" s="65" t="s">
        <v>1931</v>
      </c>
      <c r="U451" s="37">
        <v>0.8</v>
      </c>
      <c r="V451" s="41">
        <v>0</v>
      </c>
      <c r="W451" s="44" t="str">
        <f>IFERROR(
    IF(ISNUMBER(MATCH(TRIM(CLEAN(SUBSTITUTE(SUBSTITUTE(X451, CHAR(13), ""), CHAR(10), " "))), sizeList!A:A, 0)),
        INDEX(sizeList!B:B, MATCH(TRIM(CLEAN(SUBSTITUTE(SUBSTITUTE(X451, CHAR(13), ""), CHAR(10), " "))), sizeList!A:A, 0)),
        IF(ISNUMBER(MATCH(X451, sizeList!A:A, 0)),
            INDEX(sizeList!B:B, MATCH(X451, sizeList!A:A, 0)),
            IF(ISNUMBER(MATCH(TRIM(CLEAN(SUBSTITUTE(SUBSTITUTE(X451, CHAR(13), ""), CHAR(10), " "))), sizeList!B:B, 0)),
                INDEX(sizeList!B:B, MATCH(TRIM(CLEAN(SUBSTITUTE(SUBSTITUTE(X451, CHAR(13), ""), CHAR(10), " "))), sizeList!B:B, 0)),
                IF(ISNUMBER(MATCH(X451, sizeList!B:B, 0)),
                    INDEX(sizeList!B:B, MATCH(X451, sizeList!B:B, 0)),
                    "")
            )
        )
    ),
    ""
)</f>
        <v/>
      </c>
      <c r="X451" s="19"/>
      <c r="Y451" s="19" t="s">
        <v>2489</v>
      </c>
      <c r="Z451" s="47" t="str">
        <f t="shared" si="65"/>
        <v>CHESTNUT/NATURAL</v>
      </c>
      <c r="AA451" s="47" t="str">
        <f>IFERROR(
    IF(ISNUMBER(MATCH(TRIM(CLEAN(SUBSTITUTE(SUBSTITUTE(Y451, CHAR(13), ""), CHAR(10), " "))), colorList!A:A, 0)),
        INDEX(colorList!B:B, MATCH(TRIM(CLEAN(SUBSTITUTE(SUBSTITUTE(Y451, CHAR(13), ""), CHAR(10), " "))), colorList!A:A, 0)),
        IF(ISNUMBER(MATCH(Y451, colorList!A:A, 0)),
            INDEX(colorList!B:B, MATCH(Y451, colorList!A:A, 0)),
            IF(ISNUMBER(MATCH(TRIM(CLEAN(SUBSTITUTE(SUBSTITUTE(Y451, CHAR(13), ""), CHAR(10), " "))), colorList!B:B, 0)),
                INDEX(colorList!B:B, MATCH(TRIM(CLEAN(SUBSTITUTE(SUBSTITUTE(Y451, CHAR(13), ""), CHAR(10), " "))), colorList!B:B, 0)),
                IF(ISNUMBER(MATCH(Y451, colorList!B:B, 0)),
                    INDEX(colorList!B:B, MATCH(Y451, colorList!B:B, 0)),
                    "")
            )
        )
    ),
    ""
)</f>
        <v>gesztenyebarna/természetes</v>
      </c>
      <c r="AB451" s="56" t="str">
        <f>IF(Y451="", "", IFERROR(VLOOKUP(Y451, colorList!A:B,2,FALSE),""))</f>
        <v>gesztenyebarna/természetes</v>
      </c>
    </row>
    <row r="452" spans="1:28" ht="60" customHeight="1" x14ac:dyDescent="0.3">
      <c r="A452" s="75" t="s">
        <v>1649</v>
      </c>
      <c r="B452" s="65" t="s">
        <v>1649</v>
      </c>
      <c r="C452" s="59" t="str">
        <f t="shared" si="59"/>
        <v>Pool's Sand Pearls western bosal szett</v>
      </c>
      <c r="D452" s="6" t="s">
        <v>2569</v>
      </c>
      <c r="E452" s="60" t="str">
        <f t="shared" si="60"/>
        <v>Sand pearls bosal set with cotton mecate reins</v>
      </c>
      <c r="F452" s="6" t="s">
        <v>1791</v>
      </c>
      <c r="G452" s="61" t="str">
        <f t="shared" si="61"/>
        <v>Pool's</v>
      </c>
      <c r="H452" s="6" t="s">
        <v>1856</v>
      </c>
      <c r="I452" s="62" t="str">
        <f t="shared" si="62"/>
        <v>Western felszerelés</v>
      </c>
      <c r="J452" s="19" t="s">
        <v>3008</v>
      </c>
      <c r="K452" s="51" t="str">
        <f t="shared" si="63"/>
        <v>Western lófelszerelés</v>
      </c>
      <c r="L452" s="19" t="s">
        <v>2531</v>
      </c>
      <c r="M452" s="51" t="str">
        <f t="shared" si="58"/>
        <v>Western kantár és kiegészítői</v>
      </c>
      <c r="N452" s="39" t="s">
        <v>2533</v>
      </c>
      <c r="O452" s="53" t="str">
        <f t="shared" si="64"/>
        <v>Western kantár</v>
      </c>
      <c r="P452" s="83" t="s">
        <v>2538</v>
      </c>
      <c r="Q452" s="40"/>
      <c r="R452" s="67" t="s">
        <v>1649</v>
      </c>
      <c r="S452" s="6">
        <v>156</v>
      </c>
      <c r="T452" s="65" t="s">
        <v>1931</v>
      </c>
      <c r="U452" s="63">
        <v>1.6</v>
      </c>
      <c r="V452" s="41">
        <v>0</v>
      </c>
      <c r="W452" s="44" t="str">
        <f>IFERROR(
    IF(ISNUMBER(MATCH(TRIM(CLEAN(SUBSTITUTE(SUBSTITUTE(X452, CHAR(13), ""), CHAR(10), " "))), sizeList!A:A, 0)),
        INDEX(sizeList!B:B, MATCH(TRIM(CLEAN(SUBSTITUTE(SUBSTITUTE(X452, CHAR(13), ""), CHAR(10), " "))), sizeList!A:A, 0)),
        IF(ISNUMBER(MATCH(X452, sizeList!A:A, 0)),
            INDEX(sizeList!B:B, MATCH(X452, sizeList!A:A, 0)),
            IF(ISNUMBER(MATCH(TRIM(CLEAN(SUBSTITUTE(SUBSTITUTE(X452, CHAR(13), ""), CHAR(10), " "))), sizeList!B:B, 0)),
                INDEX(sizeList!B:B, MATCH(TRIM(CLEAN(SUBSTITUTE(SUBSTITUTE(X452, CHAR(13), ""), CHAR(10), " "))), sizeList!B:B, 0)),
                IF(ISNUMBER(MATCH(X452, sizeList!B:B, 0)),
                    INDEX(sizeList!B:B, MATCH(X452, sizeList!B:B, 0)),
                    "")
            )
        )
    ),
    ""
)</f>
        <v/>
      </c>
      <c r="Z452" s="44" t="str">
        <f t="shared" si="65"/>
        <v/>
      </c>
      <c r="AA452" s="44" t="str">
        <f>IFERROR(
    IF(ISNUMBER(MATCH(TRIM(CLEAN(SUBSTITUTE(SUBSTITUTE(Y452, CHAR(13), ""), CHAR(10), " "))), colorList!A:A, 0)),
        INDEX(colorList!B:B, MATCH(TRIM(CLEAN(SUBSTITUTE(SUBSTITUTE(Y452, CHAR(13), ""), CHAR(10), " "))), colorList!A:A, 0)),
        IF(ISNUMBER(MATCH(Y452, colorList!A:A, 0)),
            INDEX(colorList!B:B, MATCH(Y452, colorList!A:A, 0)),
            IF(ISNUMBER(MATCH(TRIM(CLEAN(SUBSTITUTE(SUBSTITUTE(Y452, CHAR(13), ""), CHAR(10), " "))), colorList!B:B, 0)),
                INDEX(colorList!B:B, MATCH(TRIM(CLEAN(SUBSTITUTE(SUBSTITUTE(Y452, CHAR(13), ""), CHAR(10), " "))), colorList!B:B, 0)),
                IF(ISNUMBER(MATCH(Y452, colorList!B:B, 0)),
                    INDEX(colorList!B:B, MATCH(Y452, colorList!B:B, 0)),
                    "")
            )
        )
    ),
    ""
)</f>
        <v/>
      </c>
      <c r="AB452" s="56" t="str">
        <f>IF(Y452="", "", IFERROR(VLOOKUP(Y452, colorList!A:B,2,FALSE),""))</f>
        <v/>
      </c>
    </row>
    <row r="453" spans="1:28" ht="60" customHeight="1" x14ac:dyDescent="0.3">
      <c r="A453" s="75" t="s">
        <v>1648</v>
      </c>
      <c r="B453" s="65" t="s">
        <v>1648</v>
      </c>
      <c r="C453" s="59" t="str">
        <f t="shared" si="59"/>
        <v>Pool's western bosal szett zöld</v>
      </c>
      <c r="D453" s="6" t="s">
        <v>2568</v>
      </c>
      <c r="E453" s="60" t="str">
        <f t="shared" si="60"/>
        <v>Bosal bridle with cotton mecate reins</v>
      </c>
      <c r="F453" s="6" t="s">
        <v>1790</v>
      </c>
      <c r="G453" s="61" t="str">
        <f t="shared" si="61"/>
        <v>Pool's</v>
      </c>
      <c r="H453" s="6" t="s">
        <v>1856</v>
      </c>
      <c r="I453" s="62" t="str">
        <f t="shared" si="62"/>
        <v>Western felszerelés</v>
      </c>
      <c r="J453" s="19" t="s">
        <v>3008</v>
      </c>
      <c r="K453" s="51" t="str">
        <f t="shared" si="63"/>
        <v>Western lófelszerelés</v>
      </c>
      <c r="L453" s="19" t="s">
        <v>2531</v>
      </c>
      <c r="M453" s="51" t="str">
        <f t="shared" si="58"/>
        <v>Western kantár és kiegészítői</v>
      </c>
      <c r="N453" s="39" t="s">
        <v>2533</v>
      </c>
      <c r="O453" s="53" t="str">
        <f t="shared" si="64"/>
        <v>Western kantár</v>
      </c>
      <c r="P453" s="83" t="s">
        <v>2538</v>
      </c>
      <c r="Q453" s="40"/>
      <c r="R453" s="67" t="s">
        <v>1648</v>
      </c>
      <c r="S453" s="6">
        <v>145.5</v>
      </c>
      <c r="T453" s="65" t="s">
        <v>1931</v>
      </c>
      <c r="U453" s="63">
        <v>1.6</v>
      </c>
      <c r="V453" s="41">
        <v>0</v>
      </c>
      <c r="W453" s="44" t="str">
        <f>IFERROR(
    IF(ISNUMBER(MATCH(TRIM(CLEAN(SUBSTITUTE(SUBSTITUTE(X453, CHAR(13), ""), CHAR(10), " "))), sizeList!A:A, 0)),
        INDEX(sizeList!B:B, MATCH(TRIM(CLEAN(SUBSTITUTE(SUBSTITUTE(X453, CHAR(13), ""), CHAR(10), " "))), sizeList!A:A, 0)),
        IF(ISNUMBER(MATCH(X453, sizeList!A:A, 0)),
            INDEX(sizeList!B:B, MATCH(X453, sizeList!A:A, 0)),
            IF(ISNUMBER(MATCH(TRIM(CLEAN(SUBSTITUTE(SUBSTITUTE(X453, CHAR(13), ""), CHAR(10), " "))), sizeList!B:B, 0)),
                INDEX(sizeList!B:B, MATCH(TRIM(CLEAN(SUBSTITUTE(SUBSTITUTE(X453, CHAR(13), ""), CHAR(10), " "))), sizeList!B:B, 0)),
                IF(ISNUMBER(MATCH(X453, sizeList!B:B, 0)),
                    INDEX(sizeList!B:B, MATCH(X453, sizeList!B:B, 0)),
                    "")
            )
        )
    ),
    ""
)</f>
        <v/>
      </c>
      <c r="Z453" s="44" t="str">
        <f t="shared" si="65"/>
        <v/>
      </c>
      <c r="AA453" s="44" t="str">
        <f>IFERROR(
    IF(ISNUMBER(MATCH(TRIM(CLEAN(SUBSTITUTE(SUBSTITUTE(Y453, CHAR(13), ""), CHAR(10), " "))), colorList!A:A, 0)),
        INDEX(colorList!B:B, MATCH(TRIM(CLEAN(SUBSTITUTE(SUBSTITUTE(Y453, CHAR(13), ""), CHAR(10), " "))), colorList!A:A, 0)),
        IF(ISNUMBER(MATCH(Y453, colorList!A:A, 0)),
            INDEX(colorList!B:B, MATCH(Y453, colorList!A:A, 0)),
            IF(ISNUMBER(MATCH(TRIM(CLEAN(SUBSTITUTE(SUBSTITUTE(Y453, CHAR(13), ""), CHAR(10), " "))), colorList!B:B, 0)),
                INDEX(colorList!B:B, MATCH(TRIM(CLEAN(SUBSTITUTE(SUBSTITUTE(Y453, CHAR(13), ""), CHAR(10), " "))), colorList!B:B, 0)),
                IF(ISNUMBER(MATCH(Y453, colorList!B:B, 0)),
                    INDEX(colorList!B:B, MATCH(Y453, colorList!B:B, 0)),
                    "")
            )
        )
    ),
    ""
)</f>
        <v/>
      </c>
      <c r="AB453" s="56" t="str">
        <f>IF(Y453="", "", IFERROR(VLOOKUP(Y453, colorList!A:B,2,FALSE),""))</f>
        <v/>
      </c>
    </row>
    <row r="454" spans="1:28" ht="60" customHeight="1" x14ac:dyDescent="0.3">
      <c r="A454" s="75" t="s">
        <v>1647</v>
      </c>
      <c r="B454" s="65" t="s">
        <v>1647</v>
      </c>
      <c r="C454" s="59" t="str">
        <f t="shared" si="59"/>
        <v>Pool's western nyersbőr bosal szett</v>
      </c>
      <c r="D454" s="6" t="s">
        <v>2567</v>
      </c>
      <c r="E454" s="60" t="str">
        <f t="shared" si="60"/>
        <v>Rawhide core bosal set with cotton mecate reins</v>
      </c>
      <c r="F454" s="6" t="s">
        <v>1789</v>
      </c>
      <c r="G454" s="61" t="str">
        <f t="shared" si="61"/>
        <v>Pool's</v>
      </c>
      <c r="H454" s="6" t="s">
        <v>1856</v>
      </c>
      <c r="I454" s="62" t="str">
        <f t="shared" si="62"/>
        <v>Western felszerelés</v>
      </c>
      <c r="J454" s="19" t="s">
        <v>3008</v>
      </c>
      <c r="K454" s="51" t="str">
        <f t="shared" si="63"/>
        <v>Western lófelszerelés</v>
      </c>
      <c r="L454" s="19" t="s">
        <v>2531</v>
      </c>
      <c r="M454" s="51" t="str">
        <f t="shared" si="58"/>
        <v>Western kantár és kiegészítői</v>
      </c>
      <c r="N454" s="39" t="s">
        <v>2533</v>
      </c>
      <c r="O454" s="53" t="str">
        <f t="shared" si="64"/>
        <v>Western kantár</v>
      </c>
      <c r="P454" s="83" t="s">
        <v>2538</v>
      </c>
      <c r="Q454" s="40"/>
      <c r="R454" s="67" t="s">
        <v>1647</v>
      </c>
      <c r="S454" s="6">
        <v>145.5</v>
      </c>
      <c r="T454" s="65" t="s">
        <v>1931</v>
      </c>
      <c r="U454" s="63">
        <v>1.6</v>
      </c>
      <c r="V454" s="41">
        <v>0</v>
      </c>
      <c r="W454" s="44" t="str">
        <f>IFERROR(
    IF(ISNUMBER(MATCH(TRIM(CLEAN(SUBSTITUTE(SUBSTITUTE(X454, CHAR(13), ""), CHAR(10), " "))), sizeList!A:A, 0)),
        INDEX(sizeList!B:B, MATCH(TRIM(CLEAN(SUBSTITUTE(SUBSTITUTE(X454, CHAR(13), ""), CHAR(10), " "))), sizeList!A:A, 0)),
        IF(ISNUMBER(MATCH(X454, sizeList!A:A, 0)),
            INDEX(sizeList!B:B, MATCH(X454, sizeList!A:A, 0)),
            IF(ISNUMBER(MATCH(TRIM(CLEAN(SUBSTITUTE(SUBSTITUTE(X454, CHAR(13), ""), CHAR(10), " "))), sizeList!B:B, 0)),
                INDEX(sizeList!B:B, MATCH(TRIM(CLEAN(SUBSTITUTE(SUBSTITUTE(X454, CHAR(13), ""), CHAR(10), " "))), sizeList!B:B, 0)),
                IF(ISNUMBER(MATCH(X454, sizeList!B:B, 0)),
                    INDEX(sizeList!B:B, MATCH(X454, sizeList!B:B, 0)),
                    "")
            )
        )
    ),
    ""
)</f>
        <v/>
      </c>
      <c r="Z454" s="44" t="str">
        <f t="shared" si="65"/>
        <v/>
      </c>
      <c r="AA454" s="44" t="str">
        <f>IFERROR(
    IF(ISNUMBER(MATCH(TRIM(CLEAN(SUBSTITUTE(SUBSTITUTE(Y454, CHAR(13), ""), CHAR(10), " "))), colorList!A:A, 0)),
        INDEX(colorList!B:B, MATCH(TRIM(CLEAN(SUBSTITUTE(SUBSTITUTE(Y454, CHAR(13), ""), CHAR(10), " "))), colorList!A:A, 0)),
        IF(ISNUMBER(MATCH(Y454, colorList!A:A, 0)),
            INDEX(colorList!B:B, MATCH(Y454, colorList!A:A, 0)),
            IF(ISNUMBER(MATCH(TRIM(CLEAN(SUBSTITUTE(SUBSTITUTE(Y454, CHAR(13), ""), CHAR(10), " "))), colorList!B:B, 0)),
                INDEX(colorList!B:B, MATCH(TRIM(CLEAN(SUBSTITUTE(SUBSTITUTE(Y454, CHAR(13), ""), CHAR(10), " "))), colorList!B:B, 0)),
                IF(ISNUMBER(MATCH(Y454, colorList!B:B, 0)),
                    INDEX(colorList!B:B, MATCH(Y454, colorList!B:B, 0)),
                    "")
            )
        )
    ),
    ""
)</f>
        <v/>
      </c>
      <c r="AB454" s="56" t="str">
        <f>IF(Y454="", "", IFERROR(VLOOKUP(Y454, colorList!A:B,2,FALSE),""))</f>
        <v/>
      </c>
    </row>
    <row r="455" spans="1:28" ht="60" customHeight="1" x14ac:dyDescent="0.3">
      <c r="A455" s="75" t="s">
        <v>1646</v>
      </c>
      <c r="B455" s="65" t="s">
        <v>1646</v>
      </c>
      <c r="C455" s="59" t="str">
        <f t="shared" si="59"/>
        <v>Pool's western bosal szett natúr</v>
      </c>
      <c r="D455" s="6" t="s">
        <v>2566</v>
      </c>
      <c r="E455" s="60" t="str">
        <f t="shared" si="60"/>
        <v>Bridle with beaded soutwest decorations and cottono mecate reins</v>
      </c>
      <c r="F455" s="6" t="s">
        <v>1788</v>
      </c>
      <c r="G455" s="61" t="str">
        <f t="shared" si="61"/>
        <v>Pool's</v>
      </c>
      <c r="H455" s="6" t="s">
        <v>1856</v>
      </c>
      <c r="I455" s="62" t="str">
        <f t="shared" si="62"/>
        <v>Western felszerelés</v>
      </c>
      <c r="J455" s="19" t="s">
        <v>3008</v>
      </c>
      <c r="K455" s="51" t="str">
        <f t="shared" si="63"/>
        <v>Western lófelszerelés</v>
      </c>
      <c r="L455" s="19" t="s">
        <v>2531</v>
      </c>
      <c r="M455" s="51" t="str">
        <f t="shared" si="58"/>
        <v>Western kantár és kiegészítői</v>
      </c>
      <c r="N455" s="39" t="s">
        <v>2533</v>
      </c>
      <c r="O455" s="53" t="str">
        <f t="shared" si="64"/>
        <v>Western kantár</v>
      </c>
      <c r="P455" s="83" t="s">
        <v>2538</v>
      </c>
      <c r="Q455" s="40"/>
      <c r="R455" s="67" t="s">
        <v>1646</v>
      </c>
      <c r="S455" s="6">
        <v>177</v>
      </c>
      <c r="T455" s="65" t="s">
        <v>1931</v>
      </c>
      <c r="U455" s="63">
        <v>1.6</v>
      </c>
      <c r="V455" s="41">
        <v>0</v>
      </c>
      <c r="W455" s="44" t="str">
        <f>IFERROR(
    IF(ISNUMBER(MATCH(TRIM(CLEAN(SUBSTITUTE(SUBSTITUTE(X455, CHAR(13), ""), CHAR(10), " "))), sizeList!A:A, 0)),
        INDEX(sizeList!B:B, MATCH(TRIM(CLEAN(SUBSTITUTE(SUBSTITUTE(X455, CHAR(13), ""), CHAR(10), " "))), sizeList!A:A, 0)),
        IF(ISNUMBER(MATCH(X455, sizeList!A:A, 0)),
            INDEX(sizeList!B:B, MATCH(X455, sizeList!A:A, 0)),
            IF(ISNUMBER(MATCH(TRIM(CLEAN(SUBSTITUTE(SUBSTITUTE(X455, CHAR(13), ""), CHAR(10), " "))), sizeList!B:B, 0)),
                INDEX(sizeList!B:B, MATCH(TRIM(CLEAN(SUBSTITUTE(SUBSTITUTE(X455, CHAR(13), ""), CHAR(10), " "))), sizeList!B:B, 0)),
                IF(ISNUMBER(MATCH(X455, sizeList!B:B, 0)),
                    INDEX(sizeList!B:B, MATCH(X455, sizeList!B:B, 0)),
                    "")
            )
        )
    ),
    ""
)</f>
        <v/>
      </c>
      <c r="Z455" s="44" t="str">
        <f t="shared" si="65"/>
        <v/>
      </c>
      <c r="AA455" s="44" t="str">
        <f>IFERROR(
    IF(ISNUMBER(MATCH(TRIM(CLEAN(SUBSTITUTE(SUBSTITUTE(Y455, CHAR(13), ""), CHAR(10), " "))), colorList!A:A, 0)),
        INDEX(colorList!B:B, MATCH(TRIM(CLEAN(SUBSTITUTE(SUBSTITUTE(Y455, CHAR(13), ""), CHAR(10), " "))), colorList!A:A, 0)),
        IF(ISNUMBER(MATCH(Y455, colorList!A:A, 0)),
            INDEX(colorList!B:B, MATCH(Y455, colorList!A:A, 0)),
            IF(ISNUMBER(MATCH(TRIM(CLEAN(SUBSTITUTE(SUBSTITUTE(Y455, CHAR(13), ""), CHAR(10), " "))), colorList!B:B, 0)),
                INDEX(colorList!B:B, MATCH(TRIM(CLEAN(SUBSTITUTE(SUBSTITUTE(Y455, CHAR(13), ""), CHAR(10), " "))), colorList!B:B, 0)),
                IF(ISNUMBER(MATCH(Y455, colorList!B:B, 0)),
                    INDEX(colorList!B:B, MATCH(Y455, colorList!B:B, 0)),
                    "")
            )
        )
    ),
    ""
)</f>
        <v/>
      </c>
      <c r="AB455" s="56" t="str">
        <f>IF(Y455="", "", IFERROR(VLOOKUP(Y455, colorList!A:B,2,FALSE),""))</f>
        <v/>
      </c>
    </row>
    <row r="456" spans="1:28" ht="60" customHeight="1" x14ac:dyDescent="0.3">
      <c r="A456" s="75" t="s">
        <v>1645</v>
      </c>
      <c r="B456" s="65" t="s">
        <v>1645</v>
      </c>
      <c r="C456" s="59" t="str">
        <f t="shared" si="59"/>
        <v>Pool's western bosal szett rózsaszín</v>
      </c>
      <c r="D456" s="6" t="s">
        <v>2565</v>
      </c>
      <c r="E456" s="60" t="str">
        <f t="shared" si="60"/>
        <v>Beaded bosal bridle with cotton mecate reins</v>
      </c>
      <c r="F456" s="6" t="s">
        <v>1787</v>
      </c>
      <c r="G456" s="61" t="str">
        <f t="shared" si="61"/>
        <v>Pool's</v>
      </c>
      <c r="H456" s="6" t="s">
        <v>1856</v>
      </c>
      <c r="I456" s="62" t="str">
        <f t="shared" si="62"/>
        <v>Western felszerelés</v>
      </c>
      <c r="J456" s="19" t="s">
        <v>3008</v>
      </c>
      <c r="K456" s="51" t="str">
        <f t="shared" si="63"/>
        <v>Western lófelszerelés</v>
      </c>
      <c r="L456" s="19" t="s">
        <v>2531</v>
      </c>
      <c r="M456" s="51" t="str">
        <f t="shared" si="58"/>
        <v>Western kantár és kiegészítői</v>
      </c>
      <c r="N456" s="39" t="s">
        <v>2533</v>
      </c>
      <c r="O456" s="53" t="str">
        <f t="shared" si="64"/>
        <v>Western kantár</v>
      </c>
      <c r="P456" s="83" t="s">
        <v>2538</v>
      </c>
      <c r="Q456" s="40"/>
      <c r="R456" s="67" t="s">
        <v>1645</v>
      </c>
      <c r="S456" s="6">
        <v>177</v>
      </c>
      <c r="T456" s="65" t="s">
        <v>1931</v>
      </c>
      <c r="U456" s="63">
        <v>1.6</v>
      </c>
      <c r="V456" s="41">
        <v>0</v>
      </c>
      <c r="W456" s="44" t="str">
        <f>IFERROR(
    IF(ISNUMBER(MATCH(TRIM(CLEAN(SUBSTITUTE(SUBSTITUTE(X456, CHAR(13), ""), CHAR(10), " "))), sizeList!A:A, 0)),
        INDEX(sizeList!B:B, MATCH(TRIM(CLEAN(SUBSTITUTE(SUBSTITUTE(X456, CHAR(13), ""), CHAR(10), " "))), sizeList!A:A, 0)),
        IF(ISNUMBER(MATCH(X456, sizeList!A:A, 0)),
            INDEX(sizeList!B:B, MATCH(X456, sizeList!A:A, 0)),
            IF(ISNUMBER(MATCH(TRIM(CLEAN(SUBSTITUTE(SUBSTITUTE(X456, CHAR(13), ""), CHAR(10), " "))), sizeList!B:B, 0)),
                INDEX(sizeList!B:B, MATCH(TRIM(CLEAN(SUBSTITUTE(SUBSTITUTE(X456, CHAR(13), ""), CHAR(10), " "))), sizeList!B:B, 0)),
                IF(ISNUMBER(MATCH(X456, sizeList!B:B, 0)),
                    INDEX(sizeList!B:B, MATCH(X456, sizeList!B:B, 0)),
                    "")
            )
        )
    ),
    ""
)</f>
        <v/>
      </c>
      <c r="Z456" s="44" t="str">
        <f t="shared" si="65"/>
        <v/>
      </c>
      <c r="AA456" s="44" t="str">
        <f>IFERROR(
    IF(ISNUMBER(MATCH(TRIM(CLEAN(SUBSTITUTE(SUBSTITUTE(Y456, CHAR(13), ""), CHAR(10), " "))), colorList!A:A, 0)),
        INDEX(colorList!B:B, MATCH(TRIM(CLEAN(SUBSTITUTE(SUBSTITUTE(Y456, CHAR(13), ""), CHAR(10), " "))), colorList!A:A, 0)),
        IF(ISNUMBER(MATCH(Y456, colorList!A:A, 0)),
            INDEX(colorList!B:B, MATCH(Y456, colorList!A:A, 0)),
            IF(ISNUMBER(MATCH(TRIM(CLEAN(SUBSTITUTE(SUBSTITUTE(Y456, CHAR(13), ""), CHAR(10), " "))), colorList!B:B, 0)),
                INDEX(colorList!B:B, MATCH(TRIM(CLEAN(SUBSTITUTE(SUBSTITUTE(Y456, CHAR(13), ""), CHAR(10), " "))), colorList!B:B, 0)),
                IF(ISNUMBER(MATCH(Y456, colorList!B:B, 0)),
                    INDEX(colorList!B:B, MATCH(Y456, colorList!B:B, 0)),
                    "")
            )
        )
    ),
    ""
)</f>
        <v/>
      </c>
      <c r="AB456" s="56" t="str">
        <f>IF(Y456="", "", IFERROR(VLOOKUP(Y456, colorList!A:B,2,FALSE),""))</f>
        <v/>
      </c>
    </row>
    <row r="457" spans="1:28" ht="60" customHeight="1" x14ac:dyDescent="0.3">
      <c r="A457" s="75" t="s">
        <v>1625</v>
      </c>
      <c r="B457" s="65" t="s">
        <v>1625</v>
      </c>
      <c r="C457" s="59" t="str">
        <f t="shared" si="59"/>
        <v>Pool's Navajo gyöngyös western kantár</v>
      </c>
      <c r="D457" s="6" t="s">
        <v>2550</v>
      </c>
      <c r="E457" s="60" t="str">
        <f t="shared" si="60"/>
        <v>NAVAJO PEARLS WESTERN BRIDLE</v>
      </c>
      <c r="F457" s="6" t="s">
        <v>1767</v>
      </c>
      <c r="G457" s="61" t="str">
        <f t="shared" si="61"/>
        <v>Pool's</v>
      </c>
      <c r="H457" s="19" t="s">
        <v>1856</v>
      </c>
      <c r="I457" s="62" t="str">
        <f t="shared" si="62"/>
        <v>Western felszerelés</v>
      </c>
      <c r="J457" s="19" t="s">
        <v>3008</v>
      </c>
      <c r="K457" s="51" t="str">
        <f t="shared" si="63"/>
        <v>Western lófelszerelés</v>
      </c>
      <c r="L457" s="19" t="s">
        <v>2531</v>
      </c>
      <c r="M457" s="51" t="str">
        <f t="shared" si="58"/>
        <v>Western kantár és kiegészítői</v>
      </c>
      <c r="N457" s="83" t="s">
        <v>2533</v>
      </c>
      <c r="O457" s="53" t="str">
        <f t="shared" si="64"/>
        <v>Western kantár</v>
      </c>
      <c r="P457" s="83" t="s">
        <v>2538</v>
      </c>
      <c r="Q457" s="40"/>
      <c r="R457" s="67" t="s">
        <v>2283</v>
      </c>
      <c r="S457" s="6">
        <v>110</v>
      </c>
      <c r="T457" s="65" t="s">
        <v>1931</v>
      </c>
      <c r="U457" s="37">
        <v>0.8</v>
      </c>
      <c r="V457" s="41">
        <v>0</v>
      </c>
      <c r="W457" s="44" t="str">
        <f>IFERROR(
    IF(ISNUMBER(MATCH(TRIM(CLEAN(SUBSTITUTE(SUBSTITUTE(X457, CHAR(13), ""), CHAR(10), " "))), sizeList!A:A, 0)),
        INDEX(sizeList!B:B, MATCH(TRIM(CLEAN(SUBSTITUTE(SUBSTITUTE(X457, CHAR(13), ""), CHAR(10), " "))), sizeList!A:A, 0)),
        IF(ISNUMBER(MATCH(X457, sizeList!A:A, 0)),
            INDEX(sizeList!B:B, MATCH(X457, sizeList!A:A, 0)),
            IF(ISNUMBER(MATCH(TRIM(CLEAN(SUBSTITUTE(SUBSTITUTE(X457, CHAR(13), ""), CHAR(10), " "))), sizeList!B:B, 0)),
                INDEX(sizeList!B:B, MATCH(TRIM(CLEAN(SUBSTITUTE(SUBSTITUTE(X457, CHAR(13), ""), CHAR(10), " "))), sizeList!B:B, 0)),
                IF(ISNUMBER(MATCH(X457, sizeList!B:B, 0)),
                    INDEX(sizeList!B:B, MATCH(X457, sizeList!B:B, 0)),
                    "")
            )
        )
    ),
    ""
)</f>
        <v/>
      </c>
      <c r="X457" s="19"/>
      <c r="Y457" s="6" t="s">
        <v>2490</v>
      </c>
      <c r="Z457" s="44" t="str">
        <f t="shared" si="65"/>
        <v>CHESTNUT</v>
      </c>
      <c r="AA457" s="44" t="str">
        <f>IFERROR(
    IF(ISNUMBER(MATCH(TRIM(CLEAN(SUBSTITUTE(SUBSTITUTE(Y457, CHAR(13), ""), CHAR(10), " "))), colorList!A:A, 0)),
        INDEX(colorList!B:B, MATCH(TRIM(CLEAN(SUBSTITUTE(SUBSTITUTE(Y457, CHAR(13), ""), CHAR(10), " "))), colorList!A:A, 0)),
        IF(ISNUMBER(MATCH(Y457, colorList!A:A, 0)),
            INDEX(colorList!B:B, MATCH(Y457, colorList!A:A, 0)),
            IF(ISNUMBER(MATCH(TRIM(CLEAN(SUBSTITUTE(SUBSTITUTE(Y457, CHAR(13), ""), CHAR(10), " "))), colorList!B:B, 0)),
                INDEX(colorList!B:B, MATCH(TRIM(CLEAN(SUBSTITUTE(SUBSTITUTE(Y457, CHAR(13), ""), CHAR(10), " "))), colorList!B:B, 0)),
                IF(ISNUMBER(MATCH(Y457, colorList!B:B, 0)),
                    INDEX(colorList!B:B, MATCH(Y457, colorList!B:B, 0)),
                    "")
            )
        )
    ),
    ""
)</f>
        <v>gesztenyebarna</v>
      </c>
      <c r="AB457" s="56" t="str">
        <f>IF(Y457="", "", IFERROR(VLOOKUP(Y457, colorList!A:B,2,FALSE),""))</f>
        <v>gesztenyebarna</v>
      </c>
    </row>
    <row r="458" spans="1:28" ht="60" customHeight="1" x14ac:dyDescent="0.3">
      <c r="A458" s="75" t="s">
        <v>1625</v>
      </c>
      <c r="B458" s="65" t="s">
        <v>1625</v>
      </c>
      <c r="C458" s="59" t="str">
        <f t="shared" si="59"/>
        <v>Pool's Navajo gyöngyös western kantár</v>
      </c>
      <c r="D458" s="6" t="s">
        <v>2550</v>
      </c>
      <c r="E458" s="60" t="str">
        <f t="shared" si="60"/>
        <v>NAVAJO PEARLS WESTERN BRIDLE</v>
      </c>
      <c r="F458" s="6" t="s">
        <v>1767</v>
      </c>
      <c r="G458" s="61" t="str">
        <f t="shared" si="61"/>
        <v>Pool's</v>
      </c>
      <c r="H458" s="19" t="s">
        <v>1856</v>
      </c>
      <c r="I458" s="62" t="str">
        <f t="shared" si="62"/>
        <v>Western felszerelés</v>
      </c>
      <c r="J458" s="19" t="s">
        <v>3008</v>
      </c>
      <c r="K458" s="51" t="str">
        <f t="shared" si="63"/>
        <v>Western lófelszerelés</v>
      </c>
      <c r="L458" s="19" t="s">
        <v>2531</v>
      </c>
      <c r="M458" s="51" t="str">
        <f t="shared" si="58"/>
        <v>Western kantár és kiegészítői</v>
      </c>
      <c r="N458" s="83" t="s">
        <v>2533</v>
      </c>
      <c r="O458" s="53" t="str">
        <f t="shared" si="64"/>
        <v>Western kantár</v>
      </c>
      <c r="P458" s="83" t="s">
        <v>2538</v>
      </c>
      <c r="Q458" s="40"/>
      <c r="R458" s="67" t="s">
        <v>2284</v>
      </c>
      <c r="S458" s="6">
        <v>110</v>
      </c>
      <c r="T458" s="65" t="s">
        <v>1931</v>
      </c>
      <c r="U458" s="37">
        <v>0.8</v>
      </c>
      <c r="V458" s="41">
        <v>0</v>
      </c>
      <c r="W458" s="44" t="str">
        <f>IFERROR(
    IF(ISNUMBER(MATCH(TRIM(CLEAN(SUBSTITUTE(SUBSTITUTE(X458, CHAR(13), ""), CHAR(10), " "))), sizeList!A:A, 0)),
        INDEX(sizeList!B:B, MATCH(TRIM(CLEAN(SUBSTITUTE(SUBSTITUTE(X458, CHAR(13), ""), CHAR(10), " "))), sizeList!A:A, 0)),
        IF(ISNUMBER(MATCH(X458, sizeList!A:A, 0)),
            INDEX(sizeList!B:B, MATCH(X458, sizeList!A:A, 0)),
            IF(ISNUMBER(MATCH(TRIM(CLEAN(SUBSTITUTE(SUBSTITUTE(X458, CHAR(13), ""), CHAR(10), " "))), sizeList!B:B, 0)),
                INDEX(sizeList!B:B, MATCH(TRIM(CLEAN(SUBSTITUTE(SUBSTITUTE(X458, CHAR(13), ""), CHAR(10), " "))), sizeList!B:B, 0)),
                IF(ISNUMBER(MATCH(X458, sizeList!B:B, 0)),
                    INDEX(sizeList!B:B, MATCH(X458, sizeList!B:B, 0)),
                    "")
            )
        )
    ),
    ""
)</f>
        <v/>
      </c>
      <c r="X458" s="19"/>
      <c r="Y458" s="6" t="s">
        <v>670</v>
      </c>
      <c r="Z458" s="44" t="str">
        <f t="shared" si="65"/>
        <v>NATURAL</v>
      </c>
      <c r="AA458" s="44" t="str">
        <f>IFERROR(
    IF(ISNUMBER(MATCH(TRIM(CLEAN(SUBSTITUTE(SUBSTITUTE(Y458, CHAR(13), ""), CHAR(10), " "))), colorList!A:A, 0)),
        INDEX(colorList!B:B, MATCH(TRIM(CLEAN(SUBSTITUTE(SUBSTITUTE(Y458, CHAR(13), ""), CHAR(10), " "))), colorList!A:A, 0)),
        IF(ISNUMBER(MATCH(Y458, colorList!A:A, 0)),
            INDEX(colorList!B:B, MATCH(Y458, colorList!A:A, 0)),
            IF(ISNUMBER(MATCH(TRIM(CLEAN(SUBSTITUTE(SUBSTITUTE(Y458, CHAR(13), ""), CHAR(10), " "))), colorList!B:B, 0)),
                INDEX(colorList!B:B, MATCH(TRIM(CLEAN(SUBSTITUTE(SUBSTITUTE(Y458, CHAR(13), ""), CHAR(10), " "))), colorList!B:B, 0)),
                IF(ISNUMBER(MATCH(Y458, colorList!B:B, 0)),
                    INDEX(colorList!B:B, MATCH(Y458, colorList!B:B, 0)),
                    "")
            )
        )
    ),
    ""
)</f>
        <v>natúr</v>
      </c>
      <c r="AB458" s="56" t="str">
        <f>IF(Y458="", "", IFERROR(VLOOKUP(Y458, colorList!A:B,2,FALSE),""))</f>
        <v>natúr</v>
      </c>
    </row>
    <row r="459" spans="1:28" ht="60" customHeight="1" x14ac:dyDescent="0.3">
      <c r="A459" s="75" t="s">
        <v>1625</v>
      </c>
      <c r="B459" s="65" t="s">
        <v>1625</v>
      </c>
      <c r="C459" s="59" t="str">
        <f t="shared" si="59"/>
        <v>Pool's Navajo gyöngyös western kantár</v>
      </c>
      <c r="D459" s="6" t="s">
        <v>2550</v>
      </c>
      <c r="E459" s="60" t="str">
        <f t="shared" si="60"/>
        <v>NAVAJO PEARLS WESTERN BRIDLE</v>
      </c>
      <c r="F459" s="6" t="s">
        <v>1767</v>
      </c>
      <c r="G459" s="61" t="str">
        <f t="shared" si="61"/>
        <v>Pool's</v>
      </c>
      <c r="H459" s="19" t="s">
        <v>1856</v>
      </c>
      <c r="I459" s="62" t="str">
        <f t="shared" si="62"/>
        <v>Western felszerelés</v>
      </c>
      <c r="J459" s="19" t="s">
        <v>3008</v>
      </c>
      <c r="K459" s="51" t="str">
        <f t="shared" si="63"/>
        <v>Western lófelszerelés</v>
      </c>
      <c r="L459" s="19" t="s">
        <v>2531</v>
      </c>
      <c r="M459" s="51" t="str">
        <f t="shared" si="58"/>
        <v>Western kantár és kiegészítői</v>
      </c>
      <c r="N459" s="83" t="s">
        <v>2533</v>
      </c>
      <c r="O459" s="53" t="str">
        <f t="shared" si="64"/>
        <v>Western kantár</v>
      </c>
      <c r="P459" s="83" t="s">
        <v>2538</v>
      </c>
      <c r="Q459" s="40"/>
      <c r="R459" s="67" t="s">
        <v>2285</v>
      </c>
      <c r="S459" s="6">
        <v>110</v>
      </c>
      <c r="T459" s="65" t="s">
        <v>1931</v>
      </c>
      <c r="U459" s="37">
        <v>0.8</v>
      </c>
      <c r="V459" s="41">
        <v>0</v>
      </c>
      <c r="W459" s="44" t="str">
        <f>IFERROR(
    IF(ISNUMBER(MATCH(TRIM(CLEAN(SUBSTITUTE(SUBSTITUTE(X459, CHAR(13), ""), CHAR(10), " "))), sizeList!A:A, 0)),
        INDEX(sizeList!B:B, MATCH(TRIM(CLEAN(SUBSTITUTE(SUBSTITUTE(X459, CHAR(13), ""), CHAR(10), " "))), sizeList!A:A, 0)),
        IF(ISNUMBER(MATCH(X459, sizeList!A:A, 0)),
            INDEX(sizeList!B:B, MATCH(X459, sizeList!A:A, 0)),
            IF(ISNUMBER(MATCH(TRIM(CLEAN(SUBSTITUTE(SUBSTITUTE(X459, CHAR(13), ""), CHAR(10), " "))), sizeList!B:B, 0)),
                INDEX(sizeList!B:B, MATCH(TRIM(CLEAN(SUBSTITUTE(SUBSTITUTE(X459, CHAR(13), ""), CHAR(10), " "))), sizeList!B:B, 0)),
                IF(ISNUMBER(MATCH(X459, sizeList!B:B, 0)),
                    INDEX(sizeList!B:B, MATCH(X459, sizeList!B:B, 0)),
                    "")
            )
        )
    ),
    ""
)</f>
        <v/>
      </c>
      <c r="X459" s="19"/>
      <c r="Y459" s="6" t="s">
        <v>634</v>
      </c>
      <c r="Z459" s="44" t="str">
        <f t="shared" si="65"/>
        <v>DARK BROWN</v>
      </c>
      <c r="AA459" s="44" t="str">
        <f>IFERROR(
    IF(ISNUMBER(MATCH(TRIM(CLEAN(SUBSTITUTE(SUBSTITUTE(Y459, CHAR(13), ""), CHAR(10), " "))), colorList!A:A, 0)),
        INDEX(colorList!B:B, MATCH(TRIM(CLEAN(SUBSTITUTE(SUBSTITUTE(Y459, CHAR(13), ""), CHAR(10), " "))), colorList!A:A, 0)),
        IF(ISNUMBER(MATCH(Y459, colorList!A:A, 0)),
            INDEX(colorList!B:B, MATCH(Y459, colorList!A:A, 0)),
            IF(ISNUMBER(MATCH(TRIM(CLEAN(SUBSTITUTE(SUBSTITUTE(Y459, CHAR(13), ""), CHAR(10), " "))), colorList!B:B, 0)),
                INDEX(colorList!B:B, MATCH(TRIM(CLEAN(SUBSTITUTE(SUBSTITUTE(Y459, CHAR(13), ""), CHAR(10), " "))), colorList!B:B, 0)),
                IF(ISNUMBER(MATCH(Y459, colorList!B:B, 0)),
                    INDEX(colorList!B:B, MATCH(Y459, colorList!B:B, 0)),
                    "")
            )
        )
    ),
    ""
)</f>
        <v>sötétbarna</v>
      </c>
      <c r="AB459" s="56" t="str">
        <f>IF(Y459="", "", IFERROR(VLOOKUP(Y459, colorList!A:B,2,FALSE),""))</f>
        <v>sötétbarna</v>
      </c>
    </row>
    <row r="460" spans="1:28" ht="60" customHeight="1" x14ac:dyDescent="0.3">
      <c r="A460" s="80" t="s">
        <v>1576</v>
      </c>
      <c r="B460" s="82" t="s">
        <v>1576</v>
      </c>
      <c r="C460" s="44" t="str">
        <f t="shared" si="59"/>
        <v>Pool's western kantár kék köves díszítéssel</v>
      </c>
      <c r="D460" s="88" t="s">
        <v>1874</v>
      </c>
      <c r="E460" s="49" t="str">
        <f t="shared" si="60"/>
        <v>WESTERN BRIDLE WITH BLUE STONES</v>
      </c>
      <c r="F460" s="88" t="s">
        <v>1718</v>
      </c>
      <c r="G460" s="49" t="str">
        <f t="shared" si="61"/>
        <v>Pool's</v>
      </c>
      <c r="H460" s="19" t="s">
        <v>1856</v>
      </c>
      <c r="I460" s="51" t="str">
        <f t="shared" si="62"/>
        <v>Western felszerelés</v>
      </c>
      <c r="J460" s="19" t="s">
        <v>3008</v>
      </c>
      <c r="K460" s="51" t="str">
        <f t="shared" si="63"/>
        <v>Western lófelszerelés</v>
      </c>
      <c r="L460" s="19" t="s">
        <v>2531</v>
      </c>
      <c r="M460" s="51" t="str">
        <f t="shared" si="58"/>
        <v>Western kantár és kiegészítői</v>
      </c>
      <c r="N460" s="83" t="s">
        <v>2533</v>
      </c>
      <c r="O460" s="52" t="str">
        <f t="shared" si="64"/>
        <v>Western kantár</v>
      </c>
      <c r="P460" s="83" t="s">
        <v>2538</v>
      </c>
      <c r="Q460" s="40"/>
      <c r="R460" s="19" t="s">
        <v>1576</v>
      </c>
      <c r="S460" s="19">
        <v>78</v>
      </c>
      <c r="T460" s="65" t="s">
        <v>1931</v>
      </c>
      <c r="U460" s="37">
        <v>0.8</v>
      </c>
      <c r="V460" s="41">
        <v>0</v>
      </c>
      <c r="W460" s="44" t="str">
        <f>IFERROR(
    IF(ISNUMBER(MATCH(TRIM(CLEAN(SUBSTITUTE(SUBSTITUTE(X460, CHAR(13), ""), CHAR(10), " "))), sizeList!A:A, 0)),
        INDEX(sizeList!B:B, MATCH(TRIM(CLEAN(SUBSTITUTE(SUBSTITUTE(X460, CHAR(13), ""), CHAR(10), " "))), sizeList!A:A, 0)),
        IF(ISNUMBER(MATCH(X460, sizeList!A:A, 0)),
            INDEX(sizeList!B:B, MATCH(X460, sizeList!A:A, 0)),
            IF(ISNUMBER(MATCH(TRIM(CLEAN(SUBSTITUTE(SUBSTITUTE(X460, CHAR(13), ""), CHAR(10), " "))), sizeList!B:B, 0)),
                INDEX(sizeList!B:B, MATCH(TRIM(CLEAN(SUBSTITUTE(SUBSTITUTE(X460, CHAR(13), ""), CHAR(10), " "))), sizeList!B:B, 0)),
                IF(ISNUMBER(MATCH(X460, sizeList!B:B, 0)),
                    INDEX(sizeList!B:B, MATCH(X460, sizeList!B:B, 0)),
                    "")
            )
        )
    ),
    ""
)</f>
        <v/>
      </c>
      <c r="X460" s="19"/>
      <c r="Y460" s="19"/>
      <c r="Z460" s="47" t="str">
        <f t="shared" si="65"/>
        <v/>
      </c>
      <c r="AA460" s="47" t="str">
        <f>IFERROR(
    IF(ISNUMBER(MATCH(TRIM(CLEAN(SUBSTITUTE(SUBSTITUTE(Y460, CHAR(13), ""), CHAR(10), " "))), colorList!A:A, 0)),
        INDEX(colorList!B:B, MATCH(TRIM(CLEAN(SUBSTITUTE(SUBSTITUTE(Y460, CHAR(13), ""), CHAR(10), " "))), colorList!A:A, 0)),
        IF(ISNUMBER(MATCH(Y460, colorList!A:A, 0)),
            INDEX(colorList!B:B, MATCH(Y460, colorList!A:A, 0)),
            IF(ISNUMBER(MATCH(TRIM(CLEAN(SUBSTITUTE(SUBSTITUTE(Y460, CHAR(13), ""), CHAR(10), " "))), colorList!B:B, 0)),
                INDEX(colorList!B:B, MATCH(TRIM(CLEAN(SUBSTITUTE(SUBSTITUTE(Y460, CHAR(13), ""), CHAR(10), " "))), colorList!B:B, 0)),
                IF(ISNUMBER(MATCH(Y460, colorList!B:B, 0)),
                    INDEX(colorList!B:B, MATCH(Y460, colorList!B:B, 0)),
                    "")
            )
        )
    ),
    ""
)</f>
        <v/>
      </c>
      <c r="AB460" s="56" t="str">
        <f>IF(Y460="", "", IFERROR(VLOOKUP(Y460, colorList!A:B,2,FALSE),""))</f>
        <v/>
      </c>
    </row>
    <row r="461" spans="1:28" ht="60" customHeight="1" x14ac:dyDescent="0.3">
      <c r="A461" s="80" t="s">
        <v>1575</v>
      </c>
      <c r="B461" s="82" t="s">
        <v>1575</v>
      </c>
      <c r="C461" s="44" t="str">
        <f t="shared" si="59"/>
        <v>Pool's western kantár kék strasszköves díszítéssel</v>
      </c>
      <c r="D461" s="88" t="s">
        <v>1873</v>
      </c>
      <c r="E461" s="49" t="str">
        <f t="shared" si="60"/>
        <v>BRIDLE WITH BLUE DIAMOND DECORATIONS</v>
      </c>
      <c r="F461" s="88" t="s">
        <v>1717</v>
      </c>
      <c r="G461" s="49" t="str">
        <f t="shared" si="61"/>
        <v>Pool's</v>
      </c>
      <c r="H461" s="19" t="s">
        <v>1856</v>
      </c>
      <c r="I461" s="51" t="str">
        <f t="shared" si="62"/>
        <v>Western felszerelés</v>
      </c>
      <c r="J461" s="19" t="s">
        <v>3008</v>
      </c>
      <c r="K461" s="51" t="str">
        <f t="shared" si="63"/>
        <v>Western lófelszerelés</v>
      </c>
      <c r="L461" s="19" t="s">
        <v>2531</v>
      </c>
      <c r="M461" s="51" t="str">
        <f t="shared" si="58"/>
        <v>Western kantár és kiegészítői</v>
      </c>
      <c r="N461" s="83" t="s">
        <v>2533</v>
      </c>
      <c r="O461" s="52" t="str">
        <f t="shared" si="64"/>
        <v>Western kantár</v>
      </c>
      <c r="P461" s="83" t="s">
        <v>2538</v>
      </c>
      <c r="Q461" s="40"/>
      <c r="R461" s="19" t="s">
        <v>1575</v>
      </c>
      <c r="S461" s="19">
        <v>84.5</v>
      </c>
      <c r="T461" s="65" t="s">
        <v>1931</v>
      </c>
      <c r="U461" s="37">
        <v>0.8</v>
      </c>
      <c r="V461" s="41">
        <v>0</v>
      </c>
      <c r="W461" s="44" t="str">
        <f>IFERROR(
    IF(ISNUMBER(MATCH(TRIM(CLEAN(SUBSTITUTE(SUBSTITUTE(X461, CHAR(13), ""), CHAR(10), " "))), sizeList!A:A, 0)),
        INDEX(sizeList!B:B, MATCH(TRIM(CLEAN(SUBSTITUTE(SUBSTITUTE(X461, CHAR(13), ""), CHAR(10), " "))), sizeList!A:A, 0)),
        IF(ISNUMBER(MATCH(X461, sizeList!A:A, 0)),
            INDEX(sizeList!B:B, MATCH(X461, sizeList!A:A, 0)),
            IF(ISNUMBER(MATCH(TRIM(CLEAN(SUBSTITUTE(SUBSTITUTE(X461, CHAR(13), ""), CHAR(10), " "))), sizeList!B:B, 0)),
                INDEX(sizeList!B:B, MATCH(TRIM(CLEAN(SUBSTITUTE(SUBSTITUTE(X461, CHAR(13), ""), CHAR(10), " "))), sizeList!B:B, 0)),
                IF(ISNUMBER(MATCH(X461, sizeList!B:B, 0)),
                    INDEX(sizeList!B:B, MATCH(X461, sizeList!B:B, 0)),
                    "")
            )
        )
    ),
    ""
)</f>
        <v/>
      </c>
      <c r="X461" s="19" t="s">
        <v>1933</v>
      </c>
      <c r="Y461" s="19"/>
      <c r="Z461" s="92" t="str">
        <f t="shared" si="65"/>
        <v/>
      </c>
      <c r="AA461" s="47" t="str">
        <f>IFERROR(
    IF(ISNUMBER(MATCH(TRIM(CLEAN(SUBSTITUTE(SUBSTITUTE(Y461, CHAR(13), ""), CHAR(10), " "))), colorList!A:A, 0)),
        INDEX(colorList!B:B, MATCH(TRIM(CLEAN(SUBSTITUTE(SUBSTITUTE(Y461, CHAR(13), ""), CHAR(10), " "))), colorList!A:A, 0)),
        IF(ISNUMBER(MATCH(Y461, colorList!A:A, 0)),
            INDEX(colorList!B:B, MATCH(Y461, colorList!A:A, 0)),
            IF(ISNUMBER(MATCH(TRIM(CLEAN(SUBSTITUTE(SUBSTITUTE(Y461, CHAR(13), ""), CHAR(10), " "))), colorList!B:B, 0)),
                INDEX(colorList!B:B, MATCH(TRIM(CLEAN(SUBSTITUTE(SUBSTITUTE(Y461, CHAR(13), ""), CHAR(10), " "))), colorList!B:B, 0)),
                IF(ISNUMBER(MATCH(Y461, colorList!B:B, 0)),
                    INDEX(colorList!B:B, MATCH(Y461, colorList!B:B, 0)),
                    "")
            )
        )
    ),
    ""
)</f>
        <v/>
      </c>
      <c r="AB461" s="46" t="str">
        <f>IF(Y461="", "", IFERROR(VLOOKUP(Y461, colorList!A:B,2,FALSE),""))</f>
        <v/>
      </c>
    </row>
    <row r="462" spans="1:28" ht="60" customHeight="1" x14ac:dyDescent="0.3">
      <c r="A462" s="75" t="s">
        <v>1664</v>
      </c>
      <c r="B462" s="6" t="s">
        <v>1664</v>
      </c>
      <c r="C462" s="59" t="str">
        <f t="shared" si="59"/>
        <v>Pool's zsínoros western heveder gyémánt mintás</v>
      </c>
      <c r="D462" s="6" t="s">
        <v>2574</v>
      </c>
      <c r="E462" s="60" t="str">
        <f t="shared" si="60"/>
        <v>Diamond design mohair western girth</v>
      </c>
      <c r="F462" s="57" t="s">
        <v>1806</v>
      </c>
      <c r="G462" s="61" t="str">
        <f t="shared" si="61"/>
        <v>Pool's</v>
      </c>
      <c r="H462" s="57" t="s">
        <v>1856</v>
      </c>
      <c r="I462" s="62" t="str">
        <f t="shared" si="62"/>
        <v>Western felszerelés</v>
      </c>
      <c r="J462" s="19" t="s">
        <v>3008</v>
      </c>
      <c r="K462" s="51" t="str">
        <f t="shared" si="63"/>
        <v>Western lófelszerelés</v>
      </c>
      <c r="L462" s="66" t="s">
        <v>2531</v>
      </c>
      <c r="M462" s="51" t="str">
        <f t="shared" si="58"/>
        <v>Western nyereg és tartozékai</v>
      </c>
      <c r="N462" s="36" t="s">
        <v>2582</v>
      </c>
      <c r="O462" s="53" t="str">
        <f t="shared" si="64"/>
        <v>Western heveder</v>
      </c>
      <c r="P462" s="39" t="s">
        <v>2583</v>
      </c>
      <c r="Q462" s="40"/>
      <c r="R462" s="67" t="s">
        <v>2708</v>
      </c>
      <c r="S462" s="57">
        <v>79</v>
      </c>
      <c r="T462" s="65" t="s">
        <v>1931</v>
      </c>
      <c r="U462" s="40">
        <v>1</v>
      </c>
      <c r="V462" s="41">
        <v>0</v>
      </c>
      <c r="W462" s="44" t="str">
        <f>IFERROR(
    IF(ISNUMBER(MATCH(TRIM(CLEAN(SUBSTITUTE(SUBSTITUTE(X462, CHAR(13), ""), CHAR(10), " "))), sizeList!A:A, 0)),
        INDEX(sizeList!B:B, MATCH(TRIM(CLEAN(SUBSTITUTE(SUBSTITUTE(X462, CHAR(13), ""), CHAR(10), " "))), sizeList!A:A, 0)),
        IF(ISNUMBER(MATCH(X462, sizeList!A:A, 0)),
            INDEX(sizeList!B:B, MATCH(X462, sizeList!A:A, 0)),
            IF(ISNUMBER(MATCH(TRIM(CLEAN(SUBSTITUTE(SUBSTITUTE(X462, CHAR(13), ""), CHAR(10), " "))), sizeList!B:B, 0)),
                INDEX(sizeList!B:B, MATCH(TRIM(CLEAN(SUBSTITUTE(SUBSTITUTE(X462, CHAR(13), ""), CHAR(10), " "))), sizeList!B:B, 0)),
                IF(ISNUMBER(MATCH(X462, sizeList!B:B, 0)),
                    INDEX(sizeList!B:B, MATCH(X462, sizeList!B:B, 0)),
                    "")
            )
        )
    ),
    ""
)</f>
        <v>34"</v>
      </c>
      <c r="X462" s="6" t="s">
        <v>2515</v>
      </c>
      <c r="Z462" s="44" t="str">
        <f t="shared" si="65"/>
        <v/>
      </c>
      <c r="AA462" s="44" t="str">
        <f>IFERROR(
    IF(ISNUMBER(MATCH(TRIM(CLEAN(SUBSTITUTE(SUBSTITUTE(Y462, CHAR(13), ""), CHAR(10), " "))), colorList!A:A, 0)),
        INDEX(colorList!B:B, MATCH(TRIM(CLEAN(SUBSTITUTE(SUBSTITUTE(Y462, CHAR(13), ""), CHAR(10), " "))), colorList!A:A, 0)),
        IF(ISNUMBER(MATCH(Y462, colorList!A:A, 0)),
            INDEX(colorList!B:B, MATCH(Y462, colorList!A:A, 0)),
            IF(ISNUMBER(MATCH(TRIM(CLEAN(SUBSTITUTE(SUBSTITUTE(Y462, CHAR(13), ""), CHAR(10), " "))), colorList!B:B, 0)),
                INDEX(colorList!B:B, MATCH(TRIM(CLEAN(SUBSTITUTE(SUBSTITUTE(Y462, CHAR(13), ""), CHAR(10), " "))), colorList!B:B, 0)),
                IF(ISNUMBER(MATCH(Y462, colorList!B:B, 0)),
                    INDEX(colorList!B:B, MATCH(Y462, colorList!B:B, 0)),
                    "")
            )
        )
    ),
    ""
)</f>
        <v/>
      </c>
      <c r="AB462" s="56" t="str">
        <f>IF(Y462="", "", IFERROR(VLOOKUP(Y462, colorList!A:B,2,FALSE),""))</f>
        <v/>
      </c>
    </row>
    <row r="463" spans="1:28" ht="60" customHeight="1" x14ac:dyDescent="0.3">
      <c r="A463" s="75" t="s">
        <v>1665</v>
      </c>
      <c r="B463" s="6" t="s">
        <v>1665</v>
      </c>
      <c r="C463" s="59" t="str">
        <f t="shared" si="59"/>
        <v>Pool's zsínoros western heveder azték mintás</v>
      </c>
      <c r="D463" s="6" t="s">
        <v>2575</v>
      </c>
      <c r="E463" s="60" t="str">
        <f t="shared" si="60"/>
        <v>Mohair western girth aztec design</v>
      </c>
      <c r="F463" s="57" t="s">
        <v>1807</v>
      </c>
      <c r="G463" s="61" t="str">
        <f t="shared" si="61"/>
        <v>Pool's</v>
      </c>
      <c r="H463" s="57" t="s">
        <v>1856</v>
      </c>
      <c r="I463" s="62" t="str">
        <f t="shared" si="62"/>
        <v>Western felszerelés</v>
      </c>
      <c r="J463" s="19" t="s">
        <v>3008</v>
      </c>
      <c r="K463" s="51" t="str">
        <f t="shared" si="63"/>
        <v>Western lófelszerelés</v>
      </c>
      <c r="L463" s="66" t="s">
        <v>2531</v>
      </c>
      <c r="M463" s="51" t="str">
        <f t="shared" si="58"/>
        <v>Western nyereg és tartozékai</v>
      </c>
      <c r="N463" s="36" t="s">
        <v>2582</v>
      </c>
      <c r="O463" s="53" t="str">
        <f t="shared" si="64"/>
        <v>Western heveder</v>
      </c>
      <c r="P463" s="39" t="s">
        <v>2583</v>
      </c>
      <c r="Q463" s="40"/>
      <c r="R463" s="67" t="s">
        <v>2709</v>
      </c>
      <c r="S463" s="57">
        <v>79</v>
      </c>
      <c r="T463" s="65" t="s">
        <v>1931</v>
      </c>
      <c r="U463" s="40">
        <v>1</v>
      </c>
      <c r="V463" s="41">
        <v>0</v>
      </c>
      <c r="W463" s="44" t="str">
        <f>IFERROR(
    IF(ISNUMBER(MATCH(TRIM(CLEAN(SUBSTITUTE(SUBSTITUTE(X463, CHAR(13), ""), CHAR(10), " "))), sizeList!A:A, 0)),
        INDEX(sizeList!B:B, MATCH(TRIM(CLEAN(SUBSTITUTE(SUBSTITUTE(X463, CHAR(13), ""), CHAR(10), " "))), sizeList!A:A, 0)),
        IF(ISNUMBER(MATCH(X463, sizeList!A:A, 0)),
            INDEX(sizeList!B:B, MATCH(X463, sizeList!A:A, 0)),
            IF(ISNUMBER(MATCH(TRIM(CLEAN(SUBSTITUTE(SUBSTITUTE(X463, CHAR(13), ""), CHAR(10), " "))), sizeList!B:B, 0)),
                INDEX(sizeList!B:B, MATCH(TRIM(CLEAN(SUBSTITUTE(SUBSTITUTE(X463, CHAR(13), ""), CHAR(10), " "))), sizeList!B:B, 0)),
                IF(ISNUMBER(MATCH(X463, sizeList!B:B, 0)),
                    INDEX(sizeList!B:B, MATCH(X463, sizeList!B:B, 0)),
                    "")
            )
        )
    ),
    ""
)</f>
        <v>26"</v>
      </c>
      <c r="X463" s="6" t="s">
        <v>2528</v>
      </c>
      <c r="Z463" s="44" t="str">
        <f t="shared" si="65"/>
        <v/>
      </c>
      <c r="AA463" s="44" t="str">
        <f>IFERROR(
    IF(ISNUMBER(MATCH(TRIM(CLEAN(SUBSTITUTE(SUBSTITUTE(Y463, CHAR(13), ""), CHAR(10), " "))), colorList!A:A, 0)),
        INDEX(colorList!B:B, MATCH(TRIM(CLEAN(SUBSTITUTE(SUBSTITUTE(Y463, CHAR(13), ""), CHAR(10), " "))), colorList!A:A, 0)),
        IF(ISNUMBER(MATCH(Y463, colorList!A:A, 0)),
            INDEX(colorList!B:B, MATCH(Y463, colorList!A:A, 0)),
            IF(ISNUMBER(MATCH(TRIM(CLEAN(SUBSTITUTE(SUBSTITUTE(Y463, CHAR(13), ""), CHAR(10), " "))), colorList!B:B, 0)),
                INDEX(colorList!B:B, MATCH(TRIM(CLEAN(SUBSTITUTE(SUBSTITUTE(Y463, CHAR(13), ""), CHAR(10), " "))), colorList!B:B, 0)),
                IF(ISNUMBER(MATCH(Y463, colorList!B:B, 0)),
                    INDEX(colorList!B:B, MATCH(Y463, colorList!B:B, 0)),
                    "")
            )
        )
    ),
    ""
)</f>
        <v/>
      </c>
      <c r="AB463" s="56" t="str">
        <f>IF(Y463="", "", IFERROR(VLOOKUP(Y463, colorList!A:B,2,FALSE),""))</f>
        <v/>
      </c>
    </row>
    <row r="464" spans="1:28" ht="60" customHeight="1" x14ac:dyDescent="0.3">
      <c r="A464" s="75" t="s">
        <v>1665</v>
      </c>
      <c r="B464" s="6" t="s">
        <v>1665</v>
      </c>
      <c r="C464" s="59" t="str">
        <f t="shared" si="59"/>
        <v>Pool's zsínoros western heveder azték mintás</v>
      </c>
      <c r="D464" s="6" t="s">
        <v>2575</v>
      </c>
      <c r="E464" s="60" t="str">
        <f t="shared" si="60"/>
        <v>Mohair western girth aztec design</v>
      </c>
      <c r="F464" s="57" t="s">
        <v>1807</v>
      </c>
      <c r="G464" s="61" t="str">
        <f t="shared" si="61"/>
        <v>Pool's</v>
      </c>
      <c r="H464" s="57" t="s">
        <v>1856</v>
      </c>
      <c r="I464" s="62" t="str">
        <f t="shared" si="62"/>
        <v>Western felszerelés</v>
      </c>
      <c r="J464" s="19" t="s">
        <v>3008</v>
      </c>
      <c r="K464" s="51" t="str">
        <f t="shared" si="63"/>
        <v>Western lófelszerelés</v>
      </c>
      <c r="L464" s="66" t="s">
        <v>2531</v>
      </c>
      <c r="M464" s="51" t="str">
        <f t="shared" si="58"/>
        <v>Western nyereg és tartozékai</v>
      </c>
      <c r="N464" s="36" t="s">
        <v>2582</v>
      </c>
      <c r="O464" s="53" t="str">
        <f t="shared" si="64"/>
        <v>Western heveder</v>
      </c>
      <c r="P464" s="39" t="s">
        <v>2583</v>
      </c>
      <c r="Q464" s="40"/>
      <c r="R464" s="67" t="s">
        <v>2710</v>
      </c>
      <c r="S464" s="57">
        <v>79</v>
      </c>
      <c r="T464" s="65" t="s">
        <v>1931</v>
      </c>
      <c r="U464" s="40">
        <v>1</v>
      </c>
      <c r="V464" s="41">
        <v>0</v>
      </c>
      <c r="W464" s="44" t="str">
        <f>IFERROR(
    IF(ISNUMBER(MATCH(TRIM(CLEAN(SUBSTITUTE(SUBSTITUTE(X464, CHAR(13), ""), CHAR(10), " "))), sizeList!A:A, 0)),
        INDEX(sizeList!B:B, MATCH(TRIM(CLEAN(SUBSTITUTE(SUBSTITUTE(X464, CHAR(13), ""), CHAR(10), " "))), sizeList!A:A, 0)),
        IF(ISNUMBER(MATCH(X464, sizeList!A:A, 0)),
            INDEX(sizeList!B:B, MATCH(X464, sizeList!A:A, 0)),
            IF(ISNUMBER(MATCH(TRIM(CLEAN(SUBSTITUTE(SUBSTITUTE(X464, CHAR(13), ""), CHAR(10), " "))), sizeList!B:B, 0)),
                INDEX(sizeList!B:B, MATCH(TRIM(CLEAN(SUBSTITUTE(SUBSTITUTE(X464, CHAR(13), ""), CHAR(10), " "))), sizeList!B:B, 0)),
                IF(ISNUMBER(MATCH(X464, sizeList!B:B, 0)),
                    INDEX(sizeList!B:B, MATCH(X464, sizeList!B:B, 0)),
                    "")
            )
        )
    ),
    ""
)</f>
        <v>28"</v>
      </c>
      <c r="X464" s="6" t="s">
        <v>2530</v>
      </c>
      <c r="Z464" s="44" t="str">
        <f t="shared" si="65"/>
        <v/>
      </c>
      <c r="AA464" s="44" t="str">
        <f>IFERROR(
    IF(ISNUMBER(MATCH(TRIM(CLEAN(SUBSTITUTE(SUBSTITUTE(Y464, CHAR(13), ""), CHAR(10), " "))), colorList!A:A, 0)),
        INDEX(colorList!B:B, MATCH(TRIM(CLEAN(SUBSTITUTE(SUBSTITUTE(Y464, CHAR(13), ""), CHAR(10), " "))), colorList!A:A, 0)),
        IF(ISNUMBER(MATCH(Y464, colorList!A:A, 0)),
            INDEX(colorList!B:B, MATCH(Y464, colorList!A:A, 0)),
            IF(ISNUMBER(MATCH(TRIM(CLEAN(SUBSTITUTE(SUBSTITUTE(Y464, CHAR(13), ""), CHAR(10), " "))), colorList!B:B, 0)),
                INDEX(colorList!B:B, MATCH(TRIM(CLEAN(SUBSTITUTE(SUBSTITUTE(Y464, CHAR(13), ""), CHAR(10), " "))), colorList!B:B, 0)),
                IF(ISNUMBER(MATCH(Y464, colorList!B:B, 0)),
                    INDEX(colorList!B:B, MATCH(Y464, colorList!B:B, 0)),
                    "")
            )
        )
    ),
    ""
)</f>
        <v/>
      </c>
      <c r="AB464" s="56" t="str">
        <f>IF(Y464="", "", IFERROR(VLOOKUP(Y464, colorList!A:B,2,FALSE),""))</f>
        <v/>
      </c>
    </row>
    <row r="465" spans="1:28" ht="60" customHeight="1" x14ac:dyDescent="0.3">
      <c r="A465" s="75" t="s">
        <v>1665</v>
      </c>
      <c r="B465" s="6" t="s">
        <v>1665</v>
      </c>
      <c r="C465" s="59" t="str">
        <f t="shared" si="59"/>
        <v>Pool's zsínoros western heveder azték mintás</v>
      </c>
      <c r="D465" s="6" t="s">
        <v>2575</v>
      </c>
      <c r="E465" s="60" t="str">
        <f t="shared" si="60"/>
        <v>Mohair western girth aztec design</v>
      </c>
      <c r="F465" s="57" t="s">
        <v>1807</v>
      </c>
      <c r="G465" s="61" t="str">
        <f t="shared" si="61"/>
        <v>Pool's</v>
      </c>
      <c r="H465" s="57" t="s">
        <v>1856</v>
      </c>
      <c r="I465" s="62" t="str">
        <f t="shared" si="62"/>
        <v>Western felszerelés</v>
      </c>
      <c r="J465" s="19" t="s">
        <v>3008</v>
      </c>
      <c r="K465" s="51" t="str">
        <f t="shared" si="63"/>
        <v>Western lófelszerelés</v>
      </c>
      <c r="L465" s="66" t="s">
        <v>2531</v>
      </c>
      <c r="M465" s="51" t="str">
        <f t="shared" si="58"/>
        <v>Western nyereg és tartozékai</v>
      </c>
      <c r="N465" s="36" t="s">
        <v>2582</v>
      </c>
      <c r="O465" s="53" t="str">
        <f t="shared" si="64"/>
        <v>Western heveder</v>
      </c>
      <c r="P465" s="39" t="s">
        <v>2583</v>
      </c>
      <c r="Q465" s="40"/>
      <c r="R465" s="67" t="s">
        <v>2711</v>
      </c>
      <c r="S465" s="57">
        <v>79</v>
      </c>
      <c r="T465" s="65" t="s">
        <v>1931</v>
      </c>
      <c r="U465" s="40">
        <v>1</v>
      </c>
      <c r="V465" s="41">
        <v>0</v>
      </c>
      <c r="W465" s="44" t="str">
        <f>IFERROR(
    IF(ISNUMBER(MATCH(TRIM(CLEAN(SUBSTITUTE(SUBSTITUTE(X465, CHAR(13), ""), CHAR(10), " "))), sizeList!A:A, 0)),
        INDEX(sizeList!B:B, MATCH(TRIM(CLEAN(SUBSTITUTE(SUBSTITUTE(X465, CHAR(13), ""), CHAR(10), " "))), sizeList!A:A, 0)),
        IF(ISNUMBER(MATCH(X465, sizeList!A:A, 0)),
            INDEX(sizeList!B:B, MATCH(X465, sizeList!A:A, 0)),
            IF(ISNUMBER(MATCH(TRIM(CLEAN(SUBSTITUTE(SUBSTITUTE(X465, CHAR(13), ""), CHAR(10), " "))), sizeList!B:B, 0)),
                INDEX(sizeList!B:B, MATCH(TRIM(CLEAN(SUBSTITUTE(SUBSTITUTE(X465, CHAR(13), ""), CHAR(10), " "))), sizeList!B:B, 0)),
                IF(ISNUMBER(MATCH(X465, sizeList!B:B, 0)),
                    INDEX(sizeList!B:B, MATCH(X465, sizeList!B:B, 0)),
                    "")
            )
        )
    ),
    ""
)</f>
        <v>30"</v>
      </c>
      <c r="X465" s="6" t="s">
        <v>2529</v>
      </c>
      <c r="Z465" s="44" t="str">
        <f t="shared" si="65"/>
        <v/>
      </c>
      <c r="AA465" s="44" t="str">
        <f>IFERROR(
    IF(ISNUMBER(MATCH(TRIM(CLEAN(SUBSTITUTE(SUBSTITUTE(Y465, CHAR(13), ""), CHAR(10), " "))), colorList!A:A, 0)),
        INDEX(colorList!B:B, MATCH(TRIM(CLEAN(SUBSTITUTE(SUBSTITUTE(Y465, CHAR(13), ""), CHAR(10), " "))), colorList!A:A, 0)),
        IF(ISNUMBER(MATCH(Y465, colorList!A:A, 0)),
            INDEX(colorList!B:B, MATCH(Y465, colorList!A:A, 0)),
            IF(ISNUMBER(MATCH(TRIM(CLEAN(SUBSTITUTE(SUBSTITUTE(Y465, CHAR(13), ""), CHAR(10), " "))), colorList!B:B, 0)),
                INDEX(colorList!B:B, MATCH(TRIM(CLEAN(SUBSTITUTE(SUBSTITUTE(Y465, CHAR(13), ""), CHAR(10), " "))), colorList!B:B, 0)),
                IF(ISNUMBER(MATCH(Y465, colorList!B:B, 0)),
                    INDEX(colorList!B:B, MATCH(Y465, colorList!B:B, 0)),
                    "")
            )
        )
    ),
    ""
)</f>
        <v/>
      </c>
      <c r="AB465" s="56" t="str">
        <f>IF(Y465="", "", IFERROR(VLOOKUP(Y465, colorList!A:B,2,FALSE),""))</f>
        <v/>
      </c>
    </row>
    <row r="466" spans="1:28" ht="60" customHeight="1" x14ac:dyDescent="0.3">
      <c r="A466" s="75" t="s">
        <v>1665</v>
      </c>
      <c r="B466" s="6" t="s">
        <v>1665</v>
      </c>
      <c r="C466" s="59" t="str">
        <f t="shared" si="59"/>
        <v>Pool's zsínoros western heveder azték mintás</v>
      </c>
      <c r="D466" s="6" t="s">
        <v>2575</v>
      </c>
      <c r="E466" s="60" t="str">
        <f t="shared" si="60"/>
        <v>Mohair western girth aztec design</v>
      </c>
      <c r="F466" s="57" t="s">
        <v>1807</v>
      </c>
      <c r="G466" s="61" t="str">
        <f t="shared" si="61"/>
        <v>Pool's</v>
      </c>
      <c r="H466" s="57" t="s">
        <v>1856</v>
      </c>
      <c r="I466" s="62" t="str">
        <f t="shared" si="62"/>
        <v>Western felszerelés</v>
      </c>
      <c r="J466" s="19" t="s">
        <v>3008</v>
      </c>
      <c r="K466" s="51" t="str">
        <f t="shared" si="63"/>
        <v>Western lófelszerelés</v>
      </c>
      <c r="L466" s="66" t="s">
        <v>2531</v>
      </c>
      <c r="M466" s="51" t="str">
        <f t="shared" si="58"/>
        <v>Western nyereg és tartozékai</v>
      </c>
      <c r="N466" s="36" t="s">
        <v>2582</v>
      </c>
      <c r="O466" s="53" t="str">
        <f t="shared" si="64"/>
        <v>Western heveder</v>
      </c>
      <c r="P466" s="39" t="s">
        <v>2583</v>
      </c>
      <c r="Q466" s="40"/>
      <c r="R466" s="67" t="s">
        <v>2712</v>
      </c>
      <c r="S466" s="57">
        <v>79</v>
      </c>
      <c r="T466" s="65" t="s">
        <v>1931</v>
      </c>
      <c r="U466" s="40">
        <v>1</v>
      </c>
      <c r="V466" s="41">
        <v>0</v>
      </c>
      <c r="W466" s="44" t="str">
        <f>IFERROR(
    IF(ISNUMBER(MATCH(TRIM(CLEAN(SUBSTITUTE(SUBSTITUTE(X466, CHAR(13), ""), CHAR(10), " "))), sizeList!A:A, 0)),
        INDEX(sizeList!B:B, MATCH(TRIM(CLEAN(SUBSTITUTE(SUBSTITUTE(X466, CHAR(13), ""), CHAR(10), " "))), sizeList!A:A, 0)),
        IF(ISNUMBER(MATCH(X466, sizeList!A:A, 0)),
            INDEX(sizeList!B:B, MATCH(X466, sizeList!A:A, 0)),
            IF(ISNUMBER(MATCH(TRIM(CLEAN(SUBSTITUTE(SUBSTITUTE(X466, CHAR(13), ""), CHAR(10), " "))), sizeList!B:B, 0)),
                INDEX(sizeList!B:B, MATCH(TRIM(CLEAN(SUBSTITUTE(SUBSTITUTE(X466, CHAR(13), ""), CHAR(10), " "))), sizeList!B:B, 0)),
                IF(ISNUMBER(MATCH(X466, sizeList!B:B, 0)),
                    INDEX(sizeList!B:B, MATCH(X466, sizeList!B:B, 0)),
                    "")
            )
        )
    ),
    ""
)</f>
        <v>32"</v>
      </c>
      <c r="X466" s="6" t="s">
        <v>2514</v>
      </c>
      <c r="Z466" s="44" t="str">
        <f t="shared" si="65"/>
        <v/>
      </c>
      <c r="AA466" s="44" t="str">
        <f>IFERROR(
    IF(ISNUMBER(MATCH(TRIM(CLEAN(SUBSTITUTE(SUBSTITUTE(Y466, CHAR(13), ""), CHAR(10), " "))), colorList!A:A, 0)),
        INDEX(colorList!B:B, MATCH(TRIM(CLEAN(SUBSTITUTE(SUBSTITUTE(Y466, CHAR(13), ""), CHAR(10), " "))), colorList!A:A, 0)),
        IF(ISNUMBER(MATCH(Y466, colorList!A:A, 0)),
            INDEX(colorList!B:B, MATCH(Y466, colorList!A:A, 0)),
            IF(ISNUMBER(MATCH(TRIM(CLEAN(SUBSTITUTE(SUBSTITUTE(Y466, CHAR(13), ""), CHAR(10), " "))), colorList!B:B, 0)),
                INDEX(colorList!B:B, MATCH(TRIM(CLEAN(SUBSTITUTE(SUBSTITUTE(Y466, CHAR(13), ""), CHAR(10), " "))), colorList!B:B, 0)),
                IF(ISNUMBER(MATCH(Y466, colorList!B:B, 0)),
                    INDEX(colorList!B:B, MATCH(Y466, colorList!B:B, 0)),
                    "")
            )
        )
    ),
    ""
)</f>
        <v/>
      </c>
      <c r="AB466" s="56" t="str">
        <f>IF(Y466="", "", IFERROR(VLOOKUP(Y466, colorList!A:B,2,FALSE),""))</f>
        <v/>
      </c>
    </row>
    <row r="467" spans="1:28" ht="60" customHeight="1" x14ac:dyDescent="0.3">
      <c r="A467" s="75" t="s">
        <v>1665</v>
      </c>
      <c r="B467" s="6" t="s">
        <v>1665</v>
      </c>
      <c r="C467" s="59" t="str">
        <f t="shared" si="59"/>
        <v>Pool's zsínoros western heveder azték mintás</v>
      </c>
      <c r="D467" s="6" t="s">
        <v>2575</v>
      </c>
      <c r="E467" s="60" t="str">
        <f t="shared" si="60"/>
        <v>Mohair western girth aztec design</v>
      </c>
      <c r="F467" s="57" t="s">
        <v>1807</v>
      </c>
      <c r="G467" s="61" t="str">
        <f t="shared" si="61"/>
        <v>Pool's</v>
      </c>
      <c r="H467" s="57" t="s">
        <v>1856</v>
      </c>
      <c r="I467" s="62" t="str">
        <f t="shared" si="62"/>
        <v>Western felszerelés</v>
      </c>
      <c r="J467" s="19" t="s">
        <v>3008</v>
      </c>
      <c r="K467" s="51" t="str">
        <f t="shared" si="63"/>
        <v>Western lófelszerelés</v>
      </c>
      <c r="L467" s="66" t="s">
        <v>2531</v>
      </c>
      <c r="M467" s="51" t="str">
        <f t="shared" si="58"/>
        <v>Western nyereg és tartozékai</v>
      </c>
      <c r="N467" s="36" t="s">
        <v>2582</v>
      </c>
      <c r="O467" s="53" t="str">
        <f t="shared" si="64"/>
        <v>Western heveder</v>
      </c>
      <c r="P467" s="39" t="s">
        <v>2583</v>
      </c>
      <c r="Q467" s="40"/>
      <c r="R467" s="67" t="s">
        <v>2713</v>
      </c>
      <c r="S467" s="57">
        <v>79</v>
      </c>
      <c r="T467" s="65" t="s">
        <v>1931</v>
      </c>
      <c r="U467" s="40">
        <v>1</v>
      </c>
      <c r="V467" s="41">
        <v>0</v>
      </c>
      <c r="W467" s="44" t="str">
        <f>IFERROR(
    IF(ISNUMBER(MATCH(TRIM(CLEAN(SUBSTITUTE(SUBSTITUTE(X467, CHAR(13), ""), CHAR(10), " "))), sizeList!A:A, 0)),
        INDEX(sizeList!B:B, MATCH(TRIM(CLEAN(SUBSTITUTE(SUBSTITUTE(X467, CHAR(13), ""), CHAR(10), " "))), sizeList!A:A, 0)),
        IF(ISNUMBER(MATCH(X467, sizeList!A:A, 0)),
            INDEX(sizeList!B:B, MATCH(X467, sizeList!A:A, 0)),
            IF(ISNUMBER(MATCH(TRIM(CLEAN(SUBSTITUTE(SUBSTITUTE(X467, CHAR(13), ""), CHAR(10), " "))), sizeList!B:B, 0)),
                INDEX(sizeList!B:B, MATCH(TRIM(CLEAN(SUBSTITUTE(SUBSTITUTE(X467, CHAR(13), ""), CHAR(10), " "))), sizeList!B:B, 0)),
                IF(ISNUMBER(MATCH(X467, sizeList!B:B, 0)),
                    INDEX(sizeList!B:B, MATCH(X467, sizeList!B:B, 0)),
                    "")
            )
        )
    ),
    ""
)</f>
        <v>34"</v>
      </c>
      <c r="X467" s="6" t="s">
        <v>2515</v>
      </c>
      <c r="Z467" s="44" t="str">
        <f t="shared" si="65"/>
        <v/>
      </c>
      <c r="AA467" s="44" t="str">
        <f>IFERROR(
    IF(ISNUMBER(MATCH(TRIM(CLEAN(SUBSTITUTE(SUBSTITUTE(Y467, CHAR(13), ""), CHAR(10), " "))), colorList!A:A, 0)),
        INDEX(colorList!B:B, MATCH(TRIM(CLEAN(SUBSTITUTE(SUBSTITUTE(Y467, CHAR(13), ""), CHAR(10), " "))), colorList!A:A, 0)),
        IF(ISNUMBER(MATCH(Y467, colorList!A:A, 0)),
            INDEX(colorList!B:B, MATCH(Y467, colorList!A:A, 0)),
            IF(ISNUMBER(MATCH(TRIM(CLEAN(SUBSTITUTE(SUBSTITUTE(Y467, CHAR(13), ""), CHAR(10), " "))), colorList!B:B, 0)),
                INDEX(colorList!B:B, MATCH(TRIM(CLEAN(SUBSTITUTE(SUBSTITUTE(Y467, CHAR(13), ""), CHAR(10), " "))), colorList!B:B, 0)),
                IF(ISNUMBER(MATCH(Y467, colorList!B:B, 0)),
                    INDEX(colorList!B:B, MATCH(Y467, colorList!B:B, 0)),
                    "")
            )
        )
    ),
    ""
)</f>
        <v/>
      </c>
      <c r="AB467" s="56" t="str">
        <f>IF(Y467="", "", IFERROR(VLOOKUP(Y467, colorList!A:B,2,FALSE),""))</f>
        <v/>
      </c>
    </row>
    <row r="468" spans="1:28" ht="60" customHeight="1" x14ac:dyDescent="0.3">
      <c r="A468" s="75" t="s">
        <v>1664</v>
      </c>
      <c r="B468" s="6" t="s">
        <v>1664</v>
      </c>
      <c r="C468" s="59" t="str">
        <f t="shared" si="59"/>
        <v>Pool's zsínoros western heveder gyémánt mintás</v>
      </c>
      <c r="D468" s="6" t="s">
        <v>2574</v>
      </c>
      <c r="E468" s="60" t="str">
        <f t="shared" si="60"/>
        <v>Diamond design mohair western girth</v>
      </c>
      <c r="F468" s="57" t="s">
        <v>1806</v>
      </c>
      <c r="G468" s="61" t="str">
        <f t="shared" si="61"/>
        <v>Pool's</v>
      </c>
      <c r="H468" s="57" t="s">
        <v>1856</v>
      </c>
      <c r="I468" s="62" t="str">
        <f t="shared" si="62"/>
        <v>Western felszerelés</v>
      </c>
      <c r="J468" s="19" t="s">
        <v>3008</v>
      </c>
      <c r="K468" s="51" t="str">
        <f t="shared" si="63"/>
        <v>Western lófelszerelés</v>
      </c>
      <c r="L468" s="66" t="s">
        <v>2531</v>
      </c>
      <c r="M468" s="51" t="str">
        <f t="shared" si="58"/>
        <v>Western nyereg és tartozékai</v>
      </c>
      <c r="N468" s="36" t="s">
        <v>2582</v>
      </c>
      <c r="O468" s="53" t="str">
        <f t="shared" si="64"/>
        <v>Western heveder</v>
      </c>
      <c r="P468" s="39" t="s">
        <v>2583</v>
      </c>
      <c r="Q468" s="40"/>
      <c r="R468" s="67" t="s">
        <v>2707</v>
      </c>
      <c r="S468" s="57">
        <v>79</v>
      </c>
      <c r="T468" s="65" t="s">
        <v>1931</v>
      </c>
      <c r="U468" s="40">
        <v>1</v>
      </c>
      <c r="V468" s="41">
        <v>0</v>
      </c>
      <c r="W468" s="44" t="str">
        <f>IFERROR(
    IF(ISNUMBER(MATCH(TRIM(CLEAN(SUBSTITUTE(SUBSTITUTE(X468, CHAR(13), ""), CHAR(10), " "))), sizeList!A:A, 0)),
        INDEX(sizeList!B:B, MATCH(TRIM(CLEAN(SUBSTITUTE(SUBSTITUTE(X468, CHAR(13), ""), CHAR(10), " "))), sizeList!A:A, 0)),
        IF(ISNUMBER(MATCH(X468, sizeList!A:A, 0)),
            INDEX(sizeList!B:B, MATCH(X468, sizeList!A:A, 0)),
            IF(ISNUMBER(MATCH(TRIM(CLEAN(SUBSTITUTE(SUBSTITUTE(X468, CHAR(13), ""), CHAR(10), " "))), sizeList!B:B, 0)),
                INDEX(sizeList!B:B, MATCH(TRIM(CLEAN(SUBSTITUTE(SUBSTITUTE(X468, CHAR(13), ""), CHAR(10), " "))), sizeList!B:B, 0)),
                IF(ISNUMBER(MATCH(X468, sizeList!B:B, 0)),
                    INDEX(sizeList!B:B, MATCH(X468, sizeList!B:B, 0)),
                    "")
            )
        )
    ),
    ""
)</f>
        <v>32"</v>
      </c>
      <c r="X468" s="6" t="s">
        <v>2514</v>
      </c>
      <c r="Z468" s="44" t="str">
        <f t="shared" si="65"/>
        <v/>
      </c>
      <c r="AA468" s="44" t="str">
        <f>IFERROR(
    IF(ISNUMBER(MATCH(TRIM(CLEAN(SUBSTITUTE(SUBSTITUTE(Y468, CHAR(13), ""), CHAR(10), " "))), colorList!A:A, 0)),
        INDEX(colorList!B:B, MATCH(TRIM(CLEAN(SUBSTITUTE(SUBSTITUTE(Y468, CHAR(13), ""), CHAR(10), " "))), colorList!A:A, 0)),
        IF(ISNUMBER(MATCH(Y468, colorList!A:A, 0)),
            INDEX(colorList!B:B, MATCH(Y468, colorList!A:A, 0)),
            IF(ISNUMBER(MATCH(TRIM(CLEAN(SUBSTITUTE(SUBSTITUTE(Y468, CHAR(13), ""), CHAR(10), " "))), colorList!B:B, 0)),
                INDEX(colorList!B:B, MATCH(TRIM(CLEAN(SUBSTITUTE(SUBSTITUTE(Y468, CHAR(13), ""), CHAR(10), " "))), colorList!B:B, 0)),
                IF(ISNUMBER(MATCH(Y468, colorList!B:B, 0)),
                    INDEX(colorList!B:B, MATCH(Y468, colorList!B:B, 0)),
                    "")
            )
        )
    ),
    ""
)</f>
        <v/>
      </c>
      <c r="AB468" s="56" t="str">
        <f>IF(Y468="", "", IFERROR(VLOOKUP(Y468, colorList!A:B,2,FALSE),""))</f>
        <v/>
      </c>
    </row>
    <row r="469" spans="1:28" ht="60" customHeight="1" x14ac:dyDescent="0.3">
      <c r="A469" s="75" t="s">
        <v>1664</v>
      </c>
      <c r="B469" s="65" t="s">
        <v>1664</v>
      </c>
      <c r="C469" s="59" t="str">
        <f t="shared" si="59"/>
        <v>Pool's zsínoros western heveder gyémánt mintás</v>
      </c>
      <c r="D469" s="6" t="s">
        <v>2574</v>
      </c>
      <c r="E469" s="60" t="str">
        <f t="shared" si="60"/>
        <v>Diamond design mohair western girth</v>
      </c>
      <c r="F469" s="57" t="s">
        <v>1806</v>
      </c>
      <c r="G469" s="61" t="str">
        <f t="shared" si="61"/>
        <v>Pool's</v>
      </c>
      <c r="H469" s="57" t="s">
        <v>1856</v>
      </c>
      <c r="I469" s="62" t="str">
        <f t="shared" si="62"/>
        <v>Western felszerelés</v>
      </c>
      <c r="J469" s="19" t="s">
        <v>3008</v>
      </c>
      <c r="K469" s="51" t="str">
        <f t="shared" si="63"/>
        <v>Western lófelszerelés</v>
      </c>
      <c r="L469" s="66" t="s">
        <v>2531</v>
      </c>
      <c r="M469" s="51" t="str">
        <f t="shared" si="58"/>
        <v>Western nyereg és tartozékai</v>
      </c>
      <c r="N469" s="36" t="s">
        <v>2582</v>
      </c>
      <c r="O469" s="53" t="str">
        <f t="shared" si="64"/>
        <v>Western heveder</v>
      </c>
      <c r="P469" s="39" t="s">
        <v>2583</v>
      </c>
      <c r="Q469" s="40"/>
      <c r="R469" s="67" t="s">
        <v>2706</v>
      </c>
      <c r="S469" s="57">
        <v>79</v>
      </c>
      <c r="T469" s="65" t="s">
        <v>1931</v>
      </c>
      <c r="U469" s="40">
        <v>1</v>
      </c>
      <c r="V469" s="41">
        <v>0</v>
      </c>
      <c r="W469" s="44" t="str">
        <f>IFERROR(
    IF(ISNUMBER(MATCH(TRIM(CLEAN(SUBSTITUTE(SUBSTITUTE(X469, CHAR(13), ""), CHAR(10), " "))), sizeList!A:A, 0)),
        INDEX(sizeList!B:B, MATCH(TRIM(CLEAN(SUBSTITUTE(SUBSTITUTE(X469, CHAR(13), ""), CHAR(10), " "))), sizeList!A:A, 0)),
        IF(ISNUMBER(MATCH(X469, sizeList!A:A, 0)),
            INDEX(sizeList!B:B, MATCH(X469, sizeList!A:A, 0)),
            IF(ISNUMBER(MATCH(TRIM(CLEAN(SUBSTITUTE(SUBSTITUTE(X469, CHAR(13), ""), CHAR(10), " "))), sizeList!B:B, 0)),
                INDEX(sizeList!B:B, MATCH(TRIM(CLEAN(SUBSTITUTE(SUBSTITUTE(X469, CHAR(13), ""), CHAR(10), " "))), sizeList!B:B, 0)),
                IF(ISNUMBER(MATCH(X469, sizeList!B:B, 0)),
                    INDEX(sizeList!B:B, MATCH(X469, sizeList!B:B, 0)),
                    "")
            )
        )
    ),
    ""
)</f>
        <v>30"</v>
      </c>
      <c r="X469" s="6" t="s">
        <v>2529</v>
      </c>
      <c r="Z469" s="44" t="str">
        <f t="shared" si="65"/>
        <v/>
      </c>
      <c r="AA469" s="44" t="str">
        <f>IFERROR(
    IF(ISNUMBER(MATCH(TRIM(CLEAN(SUBSTITUTE(SUBSTITUTE(Y469, CHAR(13), ""), CHAR(10), " "))), colorList!A:A, 0)),
        INDEX(colorList!B:B, MATCH(TRIM(CLEAN(SUBSTITUTE(SUBSTITUTE(Y469, CHAR(13), ""), CHAR(10), " "))), colorList!A:A, 0)),
        IF(ISNUMBER(MATCH(Y469, colorList!A:A, 0)),
            INDEX(colorList!B:B, MATCH(Y469, colorList!A:A, 0)),
            IF(ISNUMBER(MATCH(TRIM(CLEAN(SUBSTITUTE(SUBSTITUTE(Y469, CHAR(13), ""), CHAR(10), " "))), colorList!B:B, 0)),
                INDEX(colorList!B:B, MATCH(TRIM(CLEAN(SUBSTITUTE(SUBSTITUTE(Y469, CHAR(13), ""), CHAR(10), " "))), colorList!B:B, 0)),
                IF(ISNUMBER(MATCH(Y469, colorList!B:B, 0)),
                    INDEX(colorList!B:B, MATCH(Y469, colorList!B:B, 0)),
                    "")
            )
        )
    ),
    ""
)</f>
        <v/>
      </c>
      <c r="AB469" s="56" t="str">
        <f>IF(Y469="", "", IFERROR(VLOOKUP(Y469, colorList!A:B,2,FALSE),""))</f>
        <v/>
      </c>
    </row>
    <row r="470" spans="1:28" ht="60" customHeight="1" x14ac:dyDescent="0.3">
      <c r="A470" s="75" t="s">
        <v>1664</v>
      </c>
      <c r="B470" s="65" t="s">
        <v>1664</v>
      </c>
      <c r="C470" s="59" t="str">
        <f t="shared" si="59"/>
        <v>Pool's zsínoros western heveder gyémánt mintás</v>
      </c>
      <c r="D470" s="6" t="s">
        <v>2574</v>
      </c>
      <c r="E470" s="60" t="str">
        <f t="shared" si="60"/>
        <v>Diamond design mohair western girth</v>
      </c>
      <c r="F470" s="57" t="s">
        <v>1806</v>
      </c>
      <c r="G470" s="61" t="str">
        <f t="shared" si="61"/>
        <v>Pool's</v>
      </c>
      <c r="H470" s="57" t="s">
        <v>1856</v>
      </c>
      <c r="I470" s="62" t="str">
        <f t="shared" si="62"/>
        <v>Western felszerelés</v>
      </c>
      <c r="J470" s="19" t="s">
        <v>3008</v>
      </c>
      <c r="K470" s="51" t="str">
        <f t="shared" si="63"/>
        <v>Western lófelszerelés</v>
      </c>
      <c r="L470" s="66" t="s">
        <v>2531</v>
      </c>
      <c r="M470" s="51" t="str">
        <f t="shared" si="58"/>
        <v>Western nyereg és tartozékai</v>
      </c>
      <c r="N470" s="36" t="s">
        <v>2582</v>
      </c>
      <c r="O470" s="53" t="str">
        <f t="shared" si="64"/>
        <v>Western heveder</v>
      </c>
      <c r="P470" s="39" t="s">
        <v>2583</v>
      </c>
      <c r="Q470" s="40"/>
      <c r="R470" s="67" t="s">
        <v>2705</v>
      </c>
      <c r="S470" s="57">
        <v>79</v>
      </c>
      <c r="T470" s="65" t="s">
        <v>1931</v>
      </c>
      <c r="U470" s="40">
        <v>1</v>
      </c>
      <c r="V470" s="41">
        <v>0</v>
      </c>
      <c r="W470" s="44" t="str">
        <f>IFERROR(
    IF(ISNUMBER(MATCH(TRIM(CLEAN(SUBSTITUTE(SUBSTITUTE(X470, CHAR(13), ""), CHAR(10), " "))), sizeList!A:A, 0)),
        INDEX(sizeList!B:B, MATCH(TRIM(CLEAN(SUBSTITUTE(SUBSTITUTE(X470, CHAR(13), ""), CHAR(10), " "))), sizeList!A:A, 0)),
        IF(ISNUMBER(MATCH(X470, sizeList!A:A, 0)),
            INDEX(sizeList!B:B, MATCH(X470, sizeList!A:A, 0)),
            IF(ISNUMBER(MATCH(TRIM(CLEAN(SUBSTITUTE(SUBSTITUTE(X470, CHAR(13), ""), CHAR(10), " "))), sizeList!B:B, 0)),
                INDEX(sizeList!B:B, MATCH(TRIM(CLEAN(SUBSTITUTE(SUBSTITUTE(X470, CHAR(13), ""), CHAR(10), " "))), sizeList!B:B, 0)),
                IF(ISNUMBER(MATCH(X470, sizeList!B:B, 0)),
                    INDEX(sizeList!B:B, MATCH(X470, sizeList!B:B, 0)),
                    "")
            )
        )
    ),
    ""
)</f>
        <v>28"</v>
      </c>
      <c r="X470" s="6" t="s">
        <v>2530</v>
      </c>
      <c r="Z470" s="44" t="str">
        <f t="shared" si="65"/>
        <v/>
      </c>
      <c r="AA470" s="44" t="str">
        <f>IFERROR(
    IF(ISNUMBER(MATCH(TRIM(CLEAN(SUBSTITUTE(SUBSTITUTE(Y470, CHAR(13), ""), CHAR(10), " "))), colorList!A:A, 0)),
        INDEX(colorList!B:B, MATCH(TRIM(CLEAN(SUBSTITUTE(SUBSTITUTE(Y470, CHAR(13), ""), CHAR(10), " "))), colorList!A:A, 0)),
        IF(ISNUMBER(MATCH(Y470, colorList!A:A, 0)),
            INDEX(colorList!B:B, MATCH(Y470, colorList!A:A, 0)),
            IF(ISNUMBER(MATCH(TRIM(CLEAN(SUBSTITUTE(SUBSTITUTE(Y470, CHAR(13), ""), CHAR(10), " "))), colorList!B:B, 0)),
                INDEX(colorList!B:B, MATCH(TRIM(CLEAN(SUBSTITUTE(SUBSTITUTE(Y470, CHAR(13), ""), CHAR(10), " "))), colorList!B:B, 0)),
                IF(ISNUMBER(MATCH(Y470, colorList!B:B, 0)),
                    INDEX(colorList!B:B, MATCH(Y470, colorList!B:B, 0)),
                    "")
            )
        )
    ),
    ""
)</f>
        <v/>
      </c>
      <c r="AB470" s="56" t="str">
        <f>IF(Y470="", "", IFERROR(VLOOKUP(Y470, colorList!A:B,2,FALSE),""))</f>
        <v/>
      </c>
    </row>
    <row r="471" spans="1:28" ht="60" customHeight="1" x14ac:dyDescent="0.3">
      <c r="A471" s="75" t="s">
        <v>1660</v>
      </c>
      <c r="B471" s="58" t="s">
        <v>2857</v>
      </c>
      <c r="C471" s="59" t="str">
        <f t="shared" si="59"/>
        <v>Pool's western heveder szintetikus bárányszőrrel</v>
      </c>
      <c r="D471" s="6" t="s">
        <v>2572</v>
      </c>
      <c r="E471" s="60" t="str">
        <f t="shared" si="60"/>
        <v>Western girth synthetic sheepskin</v>
      </c>
      <c r="F471" s="6" t="s">
        <v>1802</v>
      </c>
      <c r="G471" s="61" t="str">
        <f t="shared" si="61"/>
        <v>Pool's</v>
      </c>
      <c r="H471" s="6" t="s">
        <v>1856</v>
      </c>
      <c r="I471" s="62" t="str">
        <f t="shared" si="62"/>
        <v>Western felszerelés</v>
      </c>
      <c r="J471" s="19" t="s">
        <v>3008</v>
      </c>
      <c r="K471" s="51" t="str">
        <f t="shared" si="63"/>
        <v>Western lófelszerelés</v>
      </c>
      <c r="L471" s="19" t="s">
        <v>2531</v>
      </c>
      <c r="M471" s="51" t="str">
        <f t="shared" si="58"/>
        <v>Western nyereg és tartozékai</v>
      </c>
      <c r="N471" s="36" t="s">
        <v>2582</v>
      </c>
      <c r="O471" s="53" t="str">
        <f t="shared" si="64"/>
        <v>Western heveder</v>
      </c>
      <c r="P471" s="39" t="s">
        <v>2583</v>
      </c>
      <c r="Q471" s="40"/>
      <c r="R471" s="67" t="s">
        <v>2364</v>
      </c>
      <c r="S471" s="6">
        <v>66</v>
      </c>
      <c r="T471" s="65" t="s">
        <v>1931</v>
      </c>
      <c r="U471" s="40">
        <v>1</v>
      </c>
      <c r="V471" s="41">
        <v>0</v>
      </c>
      <c r="W471" s="44" t="str">
        <f>IFERROR(
    IF(ISNUMBER(MATCH(TRIM(CLEAN(SUBSTITUTE(SUBSTITUTE(X471, CHAR(13), ""), CHAR(10), " "))), sizeList!A:A, 0)),
        INDEX(sizeList!B:B, MATCH(TRIM(CLEAN(SUBSTITUTE(SUBSTITUTE(X471, CHAR(13), ""), CHAR(10), " "))), sizeList!A:A, 0)),
        IF(ISNUMBER(MATCH(X471, sizeList!A:A, 0)),
            INDEX(sizeList!B:B, MATCH(X471, sizeList!A:A, 0)),
            IF(ISNUMBER(MATCH(TRIM(CLEAN(SUBSTITUTE(SUBSTITUTE(X471, CHAR(13), ""), CHAR(10), " "))), sizeList!B:B, 0)),
                INDEX(sizeList!B:B, MATCH(TRIM(CLEAN(SUBSTITUTE(SUBSTITUTE(X471, CHAR(13), ""), CHAR(10), " "))), sizeList!B:B, 0)),
                IF(ISNUMBER(MATCH(X471, sizeList!B:B, 0)),
                    INDEX(sizeList!B:B, MATCH(X471, sizeList!B:B, 0)),
                    "")
            )
        )
    ),
    ""
)</f>
        <v>26"</v>
      </c>
      <c r="X471" s="6" t="s">
        <v>2528</v>
      </c>
      <c r="Y471" s="6" t="s">
        <v>619</v>
      </c>
      <c r="Z471" s="44" t="str">
        <f t="shared" si="65"/>
        <v>BROWN</v>
      </c>
      <c r="AA471" s="44" t="str">
        <f>IFERROR(
    IF(ISNUMBER(MATCH(TRIM(CLEAN(SUBSTITUTE(SUBSTITUTE(Y471, CHAR(13), ""), CHAR(10), " "))), colorList!A:A, 0)),
        INDEX(colorList!B:B, MATCH(TRIM(CLEAN(SUBSTITUTE(SUBSTITUTE(Y471, CHAR(13), ""), CHAR(10), " "))), colorList!A:A, 0)),
        IF(ISNUMBER(MATCH(Y471, colorList!A:A, 0)),
            INDEX(colorList!B:B, MATCH(Y471, colorList!A:A, 0)),
            IF(ISNUMBER(MATCH(TRIM(CLEAN(SUBSTITUTE(SUBSTITUTE(Y471, CHAR(13), ""), CHAR(10), " "))), colorList!B:B, 0)),
                INDEX(colorList!B:B, MATCH(TRIM(CLEAN(SUBSTITUTE(SUBSTITUTE(Y471, CHAR(13), ""), CHAR(10), " "))), colorList!B:B, 0)),
                IF(ISNUMBER(MATCH(Y471, colorList!B:B, 0)),
                    INDEX(colorList!B:B, MATCH(Y471, colorList!B:B, 0)),
                    "")
            )
        )
    ),
    ""
)</f>
        <v>barna</v>
      </c>
      <c r="AB471" s="56" t="str">
        <f>IF(Y471="", "", IFERROR(VLOOKUP(Y471, colorList!A:B,2,FALSE),""))</f>
        <v>barna</v>
      </c>
    </row>
    <row r="472" spans="1:28" ht="60" customHeight="1" x14ac:dyDescent="0.3">
      <c r="A472" s="75" t="s">
        <v>1660</v>
      </c>
      <c r="B472" s="81" t="s">
        <v>2857</v>
      </c>
      <c r="C472" s="59" t="str">
        <f t="shared" si="59"/>
        <v>Pool's western heveder szintetikus bárányszőrrel</v>
      </c>
      <c r="D472" s="6" t="s">
        <v>2572</v>
      </c>
      <c r="E472" s="60" t="str">
        <f t="shared" si="60"/>
        <v>Western girth synthetic sheepskin</v>
      </c>
      <c r="F472" s="6" t="s">
        <v>1802</v>
      </c>
      <c r="G472" s="61" t="str">
        <f t="shared" si="61"/>
        <v>Pool's</v>
      </c>
      <c r="H472" s="6" t="s">
        <v>1856</v>
      </c>
      <c r="I472" s="62" t="str">
        <f t="shared" si="62"/>
        <v>Western felszerelés</v>
      </c>
      <c r="J472" s="19" t="s">
        <v>3008</v>
      </c>
      <c r="K472" s="51" t="str">
        <f t="shared" si="63"/>
        <v>Western lófelszerelés</v>
      </c>
      <c r="L472" s="19" t="s">
        <v>2531</v>
      </c>
      <c r="M472" s="51" t="str">
        <f t="shared" si="58"/>
        <v>Western nyereg és tartozékai</v>
      </c>
      <c r="N472" s="36" t="s">
        <v>2582</v>
      </c>
      <c r="O472" s="53" t="str">
        <f t="shared" si="64"/>
        <v>Western heveder</v>
      </c>
      <c r="P472" s="39" t="s">
        <v>2583</v>
      </c>
      <c r="Q472" s="40"/>
      <c r="R472" s="67" t="s">
        <v>2365</v>
      </c>
      <c r="S472" s="6">
        <v>66</v>
      </c>
      <c r="T472" s="65" t="s">
        <v>1931</v>
      </c>
      <c r="U472" s="40">
        <v>1</v>
      </c>
      <c r="V472" s="41">
        <v>0</v>
      </c>
      <c r="W472" s="44" t="str">
        <f>IFERROR(
    IF(ISNUMBER(MATCH(TRIM(CLEAN(SUBSTITUTE(SUBSTITUTE(X472, CHAR(13), ""), CHAR(10), " "))), sizeList!A:A, 0)),
        INDEX(sizeList!B:B, MATCH(TRIM(CLEAN(SUBSTITUTE(SUBSTITUTE(X472, CHAR(13), ""), CHAR(10), " "))), sizeList!A:A, 0)),
        IF(ISNUMBER(MATCH(X472, sizeList!A:A, 0)),
            INDEX(sizeList!B:B, MATCH(X472, sizeList!A:A, 0)),
            IF(ISNUMBER(MATCH(TRIM(CLEAN(SUBSTITUTE(SUBSTITUTE(X472, CHAR(13), ""), CHAR(10), " "))), sizeList!B:B, 0)),
                INDEX(sizeList!B:B, MATCH(TRIM(CLEAN(SUBSTITUTE(SUBSTITUTE(X472, CHAR(13), ""), CHAR(10), " "))), sizeList!B:B, 0)),
                IF(ISNUMBER(MATCH(X472, sizeList!B:B, 0)),
                    INDEX(sizeList!B:B, MATCH(X472, sizeList!B:B, 0)),
                    "")
            )
        )
    ),
    ""
)</f>
        <v>28"</v>
      </c>
      <c r="X472" s="6" t="s">
        <v>2530</v>
      </c>
      <c r="Y472" s="6" t="s">
        <v>619</v>
      </c>
      <c r="Z472" s="44" t="str">
        <f t="shared" si="65"/>
        <v>BROWN</v>
      </c>
      <c r="AA472" s="44" t="str">
        <f>IFERROR(
    IF(ISNUMBER(MATCH(TRIM(CLEAN(SUBSTITUTE(SUBSTITUTE(Y472, CHAR(13), ""), CHAR(10), " "))), colorList!A:A, 0)),
        INDEX(colorList!B:B, MATCH(TRIM(CLEAN(SUBSTITUTE(SUBSTITUTE(Y472, CHAR(13), ""), CHAR(10), " "))), colorList!A:A, 0)),
        IF(ISNUMBER(MATCH(Y472, colorList!A:A, 0)),
            INDEX(colorList!B:B, MATCH(Y472, colorList!A:A, 0)),
            IF(ISNUMBER(MATCH(TRIM(CLEAN(SUBSTITUTE(SUBSTITUTE(Y472, CHAR(13), ""), CHAR(10), " "))), colorList!B:B, 0)),
                INDEX(colorList!B:B, MATCH(TRIM(CLEAN(SUBSTITUTE(SUBSTITUTE(Y472, CHAR(13), ""), CHAR(10), " "))), colorList!B:B, 0)),
                IF(ISNUMBER(MATCH(Y472, colorList!B:B, 0)),
                    INDEX(colorList!B:B, MATCH(Y472, colorList!B:B, 0)),
                    "")
            )
        )
    ),
    ""
)</f>
        <v>barna</v>
      </c>
      <c r="AB472" s="56" t="str">
        <f>IF(Y472="", "", IFERROR(VLOOKUP(Y472, colorList!A:B,2,FALSE),""))</f>
        <v>barna</v>
      </c>
    </row>
    <row r="473" spans="1:28" ht="60" customHeight="1" x14ac:dyDescent="0.3">
      <c r="A473" s="75" t="s">
        <v>1660</v>
      </c>
      <c r="B473" s="81" t="s">
        <v>2857</v>
      </c>
      <c r="C473" s="59" t="str">
        <f t="shared" si="59"/>
        <v>Pool's western heveder szintetikus bárányszőrrel</v>
      </c>
      <c r="D473" s="6" t="s">
        <v>2572</v>
      </c>
      <c r="E473" s="60" t="str">
        <f t="shared" si="60"/>
        <v>Western girth synthetic sheepskin</v>
      </c>
      <c r="F473" s="6" t="s">
        <v>1802</v>
      </c>
      <c r="G473" s="61" t="str">
        <f t="shared" si="61"/>
        <v>Pool's</v>
      </c>
      <c r="H473" s="6" t="s">
        <v>1856</v>
      </c>
      <c r="I473" s="62" t="str">
        <f t="shared" si="62"/>
        <v>Western felszerelés</v>
      </c>
      <c r="J473" s="19" t="s">
        <v>3008</v>
      </c>
      <c r="K473" s="51" t="str">
        <f t="shared" si="63"/>
        <v>Western lófelszerelés</v>
      </c>
      <c r="L473" s="19" t="s">
        <v>2531</v>
      </c>
      <c r="M473" s="51" t="str">
        <f t="shared" si="58"/>
        <v>Western nyereg és tartozékai</v>
      </c>
      <c r="N473" s="36" t="s">
        <v>2582</v>
      </c>
      <c r="O473" s="53" t="str">
        <f t="shared" si="64"/>
        <v>Western heveder</v>
      </c>
      <c r="P473" s="39" t="s">
        <v>2583</v>
      </c>
      <c r="Q473" s="40"/>
      <c r="R473" s="67" t="s">
        <v>2366</v>
      </c>
      <c r="S473" s="6">
        <v>66</v>
      </c>
      <c r="T473" s="65" t="s">
        <v>1931</v>
      </c>
      <c r="U473" s="40">
        <v>1</v>
      </c>
      <c r="V473" s="41">
        <v>0</v>
      </c>
      <c r="W473" s="44" t="str">
        <f>IFERROR(
    IF(ISNUMBER(MATCH(TRIM(CLEAN(SUBSTITUTE(SUBSTITUTE(X473, CHAR(13), ""), CHAR(10), " "))), sizeList!A:A, 0)),
        INDEX(sizeList!B:B, MATCH(TRIM(CLEAN(SUBSTITUTE(SUBSTITUTE(X473, CHAR(13), ""), CHAR(10), " "))), sizeList!A:A, 0)),
        IF(ISNUMBER(MATCH(X473, sizeList!A:A, 0)),
            INDEX(sizeList!B:B, MATCH(X473, sizeList!A:A, 0)),
            IF(ISNUMBER(MATCH(TRIM(CLEAN(SUBSTITUTE(SUBSTITUTE(X473, CHAR(13), ""), CHAR(10), " "))), sizeList!B:B, 0)),
                INDEX(sizeList!B:B, MATCH(TRIM(CLEAN(SUBSTITUTE(SUBSTITUTE(X473, CHAR(13), ""), CHAR(10), " "))), sizeList!B:B, 0)),
                IF(ISNUMBER(MATCH(X473, sizeList!B:B, 0)),
                    INDEX(sizeList!B:B, MATCH(X473, sizeList!B:B, 0)),
                    "")
            )
        )
    ),
    ""
)</f>
        <v>30"</v>
      </c>
      <c r="X473" s="6" t="s">
        <v>2529</v>
      </c>
      <c r="Y473" s="6" t="s">
        <v>619</v>
      </c>
      <c r="Z473" s="44" t="str">
        <f t="shared" si="65"/>
        <v>BROWN</v>
      </c>
      <c r="AA473" s="44" t="str">
        <f>IFERROR(
    IF(ISNUMBER(MATCH(TRIM(CLEAN(SUBSTITUTE(SUBSTITUTE(Y473, CHAR(13), ""), CHAR(10), " "))), colorList!A:A, 0)),
        INDEX(colorList!B:B, MATCH(TRIM(CLEAN(SUBSTITUTE(SUBSTITUTE(Y473, CHAR(13), ""), CHAR(10), " "))), colorList!A:A, 0)),
        IF(ISNUMBER(MATCH(Y473, colorList!A:A, 0)),
            INDEX(colorList!B:B, MATCH(Y473, colorList!A:A, 0)),
            IF(ISNUMBER(MATCH(TRIM(CLEAN(SUBSTITUTE(SUBSTITUTE(Y473, CHAR(13), ""), CHAR(10), " "))), colorList!B:B, 0)),
                INDEX(colorList!B:B, MATCH(TRIM(CLEAN(SUBSTITUTE(SUBSTITUTE(Y473, CHAR(13), ""), CHAR(10), " "))), colorList!B:B, 0)),
                IF(ISNUMBER(MATCH(Y473, colorList!B:B, 0)),
                    INDEX(colorList!B:B, MATCH(Y473, colorList!B:B, 0)),
                    "")
            )
        )
    ),
    ""
)</f>
        <v>barna</v>
      </c>
      <c r="AB473" s="56" t="str">
        <f>IF(Y473="", "", IFERROR(VLOOKUP(Y473, colorList!A:B,2,FALSE),""))</f>
        <v>barna</v>
      </c>
    </row>
    <row r="474" spans="1:28" ht="60" customHeight="1" x14ac:dyDescent="0.3">
      <c r="A474" s="75" t="s">
        <v>1660</v>
      </c>
      <c r="B474" s="81" t="s">
        <v>2857</v>
      </c>
      <c r="C474" s="59" t="str">
        <f t="shared" si="59"/>
        <v>Pool's western heveder szintetikus bárányszőrrel</v>
      </c>
      <c r="D474" s="6" t="s">
        <v>2572</v>
      </c>
      <c r="E474" s="60" t="str">
        <f t="shared" si="60"/>
        <v>Western girth synthetic sheepskin</v>
      </c>
      <c r="F474" s="6" t="s">
        <v>1802</v>
      </c>
      <c r="G474" s="61" t="str">
        <f t="shared" si="61"/>
        <v>Pool's</v>
      </c>
      <c r="H474" s="6" t="s">
        <v>1856</v>
      </c>
      <c r="I474" s="62" t="str">
        <f t="shared" si="62"/>
        <v>Western felszerelés</v>
      </c>
      <c r="J474" s="19" t="s">
        <v>3008</v>
      </c>
      <c r="K474" s="51" t="str">
        <f t="shared" si="63"/>
        <v>Western lófelszerelés</v>
      </c>
      <c r="L474" s="19" t="s">
        <v>2531</v>
      </c>
      <c r="M474" s="51" t="str">
        <f t="shared" si="58"/>
        <v>Western nyereg és tartozékai</v>
      </c>
      <c r="N474" s="36" t="s">
        <v>2582</v>
      </c>
      <c r="O474" s="53" t="str">
        <f t="shared" si="64"/>
        <v>Western heveder</v>
      </c>
      <c r="P474" s="39" t="s">
        <v>2583</v>
      </c>
      <c r="Q474" s="40"/>
      <c r="R474" s="67" t="s">
        <v>2367</v>
      </c>
      <c r="S474" s="6">
        <v>66</v>
      </c>
      <c r="T474" s="65" t="s">
        <v>1931</v>
      </c>
      <c r="U474" s="40">
        <v>1</v>
      </c>
      <c r="V474" s="41">
        <v>0</v>
      </c>
      <c r="W474" s="44" t="str">
        <f>IFERROR(
    IF(ISNUMBER(MATCH(TRIM(CLEAN(SUBSTITUTE(SUBSTITUTE(X474, CHAR(13), ""), CHAR(10), " "))), sizeList!A:A, 0)),
        INDEX(sizeList!B:B, MATCH(TRIM(CLEAN(SUBSTITUTE(SUBSTITUTE(X474, CHAR(13), ""), CHAR(10), " "))), sizeList!A:A, 0)),
        IF(ISNUMBER(MATCH(X474, sizeList!A:A, 0)),
            INDEX(sizeList!B:B, MATCH(X474, sizeList!A:A, 0)),
            IF(ISNUMBER(MATCH(TRIM(CLEAN(SUBSTITUTE(SUBSTITUTE(X474, CHAR(13), ""), CHAR(10), " "))), sizeList!B:B, 0)),
                INDEX(sizeList!B:B, MATCH(TRIM(CLEAN(SUBSTITUTE(SUBSTITUTE(X474, CHAR(13), ""), CHAR(10), " "))), sizeList!B:B, 0)),
                IF(ISNUMBER(MATCH(X474, sizeList!B:B, 0)),
                    INDEX(sizeList!B:B, MATCH(X474, sizeList!B:B, 0)),
                    "")
            )
        )
    ),
    ""
)</f>
        <v>32"</v>
      </c>
      <c r="X474" s="6" t="s">
        <v>2514</v>
      </c>
      <c r="Y474" s="6" t="s">
        <v>619</v>
      </c>
      <c r="Z474" s="44" t="str">
        <f t="shared" si="65"/>
        <v>BROWN</v>
      </c>
      <c r="AA474" s="44" t="str">
        <f>IFERROR(
    IF(ISNUMBER(MATCH(TRIM(CLEAN(SUBSTITUTE(SUBSTITUTE(Y474, CHAR(13), ""), CHAR(10), " "))), colorList!A:A, 0)),
        INDEX(colorList!B:B, MATCH(TRIM(CLEAN(SUBSTITUTE(SUBSTITUTE(Y474, CHAR(13), ""), CHAR(10), " "))), colorList!A:A, 0)),
        IF(ISNUMBER(MATCH(Y474, colorList!A:A, 0)),
            INDEX(colorList!B:B, MATCH(Y474, colorList!A:A, 0)),
            IF(ISNUMBER(MATCH(TRIM(CLEAN(SUBSTITUTE(SUBSTITUTE(Y474, CHAR(13), ""), CHAR(10), " "))), colorList!B:B, 0)),
                INDEX(colorList!B:B, MATCH(TRIM(CLEAN(SUBSTITUTE(SUBSTITUTE(Y474, CHAR(13), ""), CHAR(10), " "))), colorList!B:B, 0)),
                IF(ISNUMBER(MATCH(Y474, colorList!B:B, 0)),
                    INDEX(colorList!B:B, MATCH(Y474, colorList!B:B, 0)),
                    "")
            )
        )
    ),
    ""
)</f>
        <v>barna</v>
      </c>
      <c r="AB474" s="56" t="str">
        <f>IF(Y474="", "", IFERROR(VLOOKUP(Y474, colorList!A:B,2,FALSE),""))</f>
        <v>barna</v>
      </c>
    </row>
    <row r="475" spans="1:28" ht="60" customHeight="1" x14ac:dyDescent="0.3">
      <c r="A475" s="75" t="s">
        <v>1660</v>
      </c>
      <c r="B475" s="58" t="s">
        <v>2857</v>
      </c>
      <c r="C475" s="59" t="str">
        <f t="shared" si="59"/>
        <v>Pool's western heveder szintetikus bárányszőrrel</v>
      </c>
      <c r="D475" s="6" t="s">
        <v>2572</v>
      </c>
      <c r="E475" s="60" t="str">
        <f t="shared" si="60"/>
        <v>Western girth synthetic sheepskin</v>
      </c>
      <c r="F475" s="6" t="s">
        <v>1802</v>
      </c>
      <c r="G475" s="61" t="str">
        <f t="shared" si="61"/>
        <v>Pool's</v>
      </c>
      <c r="H475" s="6" t="s">
        <v>1856</v>
      </c>
      <c r="I475" s="62" t="str">
        <f t="shared" si="62"/>
        <v>Western felszerelés</v>
      </c>
      <c r="J475" s="19" t="s">
        <v>3008</v>
      </c>
      <c r="K475" s="51" t="str">
        <f t="shared" si="63"/>
        <v>Western lófelszerelés</v>
      </c>
      <c r="L475" s="19" t="s">
        <v>2531</v>
      </c>
      <c r="M475" s="51" t="str">
        <f t="shared" si="58"/>
        <v>Western nyereg és tartozékai</v>
      </c>
      <c r="N475" s="36" t="s">
        <v>2582</v>
      </c>
      <c r="O475" s="53" t="str">
        <f t="shared" si="64"/>
        <v>Western heveder</v>
      </c>
      <c r="P475" s="39" t="s">
        <v>2583</v>
      </c>
      <c r="Q475" s="40"/>
      <c r="R475" s="67" t="s">
        <v>2368</v>
      </c>
      <c r="S475" s="6">
        <v>66</v>
      </c>
      <c r="T475" s="65" t="s">
        <v>1931</v>
      </c>
      <c r="U475" s="40">
        <v>1</v>
      </c>
      <c r="V475" s="41">
        <v>0</v>
      </c>
      <c r="W475" s="44" t="str">
        <f>IFERROR(
    IF(ISNUMBER(MATCH(TRIM(CLEAN(SUBSTITUTE(SUBSTITUTE(X475, CHAR(13), ""), CHAR(10), " "))), sizeList!A:A, 0)),
        INDEX(sizeList!B:B, MATCH(TRIM(CLEAN(SUBSTITUTE(SUBSTITUTE(X475, CHAR(13), ""), CHAR(10), " "))), sizeList!A:A, 0)),
        IF(ISNUMBER(MATCH(X475, sizeList!A:A, 0)),
            INDEX(sizeList!B:B, MATCH(X475, sizeList!A:A, 0)),
            IF(ISNUMBER(MATCH(TRIM(CLEAN(SUBSTITUTE(SUBSTITUTE(X475, CHAR(13), ""), CHAR(10), " "))), sizeList!B:B, 0)),
                INDEX(sizeList!B:B, MATCH(TRIM(CLEAN(SUBSTITUTE(SUBSTITUTE(X475, CHAR(13), ""), CHAR(10), " "))), sizeList!B:B, 0)),
                IF(ISNUMBER(MATCH(X475, sizeList!B:B, 0)),
                    INDEX(sizeList!B:B, MATCH(X475, sizeList!B:B, 0)),
                    "")
            )
        )
    ),
    ""
)</f>
        <v>34"</v>
      </c>
      <c r="X475" s="6" t="s">
        <v>2515</v>
      </c>
      <c r="Y475" s="6" t="s">
        <v>619</v>
      </c>
      <c r="Z475" s="44" t="str">
        <f t="shared" si="65"/>
        <v>BROWN</v>
      </c>
      <c r="AA475" s="44" t="str">
        <f>IFERROR(
    IF(ISNUMBER(MATCH(TRIM(CLEAN(SUBSTITUTE(SUBSTITUTE(Y475, CHAR(13), ""), CHAR(10), " "))), colorList!A:A, 0)),
        INDEX(colorList!B:B, MATCH(TRIM(CLEAN(SUBSTITUTE(SUBSTITUTE(Y475, CHAR(13), ""), CHAR(10), " "))), colorList!A:A, 0)),
        IF(ISNUMBER(MATCH(Y475, colorList!A:A, 0)),
            INDEX(colorList!B:B, MATCH(Y475, colorList!A:A, 0)),
            IF(ISNUMBER(MATCH(TRIM(CLEAN(SUBSTITUTE(SUBSTITUTE(Y475, CHAR(13), ""), CHAR(10), " "))), colorList!B:B, 0)),
                INDEX(colorList!B:B, MATCH(TRIM(CLEAN(SUBSTITUTE(SUBSTITUTE(Y475, CHAR(13), ""), CHAR(10), " "))), colorList!B:B, 0)),
                IF(ISNUMBER(MATCH(Y475, colorList!B:B, 0)),
                    INDEX(colorList!B:B, MATCH(Y475, colorList!B:B, 0)),
                    "")
            )
        )
    ),
    ""
)</f>
        <v>barna</v>
      </c>
      <c r="AB475" s="56" t="str">
        <f>IF(Y475="", "", IFERROR(VLOOKUP(Y475, colorList!A:B,2,FALSE),""))</f>
        <v>barna</v>
      </c>
    </row>
    <row r="476" spans="1:28" ht="60" customHeight="1" x14ac:dyDescent="0.3">
      <c r="A476" s="75" t="s">
        <v>1660</v>
      </c>
      <c r="B476" s="58" t="s">
        <v>2857</v>
      </c>
      <c r="C476" s="59" t="str">
        <f t="shared" si="59"/>
        <v>Pool's western heveder szintetikus bárányszőrrel</v>
      </c>
      <c r="D476" s="6" t="s">
        <v>2572</v>
      </c>
      <c r="E476" s="60" t="str">
        <f t="shared" si="60"/>
        <v>Western girth synthetic sheepskin</v>
      </c>
      <c r="F476" s="6" t="s">
        <v>1802</v>
      </c>
      <c r="G476" s="61" t="str">
        <f t="shared" si="61"/>
        <v>Pool's</v>
      </c>
      <c r="H476" s="6" t="s">
        <v>1856</v>
      </c>
      <c r="I476" s="62" t="str">
        <f t="shared" si="62"/>
        <v>Western felszerelés</v>
      </c>
      <c r="J476" s="19" t="s">
        <v>3008</v>
      </c>
      <c r="K476" s="51" t="str">
        <f t="shared" si="63"/>
        <v>Western lófelszerelés</v>
      </c>
      <c r="L476" s="19" t="s">
        <v>2531</v>
      </c>
      <c r="M476" s="51" t="str">
        <f t="shared" si="58"/>
        <v>Western nyereg és tartozékai</v>
      </c>
      <c r="N476" s="36" t="s">
        <v>2582</v>
      </c>
      <c r="O476" s="53" t="str">
        <f t="shared" si="64"/>
        <v>Western heveder</v>
      </c>
      <c r="P476" s="39" t="s">
        <v>2583</v>
      </c>
      <c r="Q476" s="40"/>
      <c r="R476" s="67" t="s">
        <v>2369</v>
      </c>
      <c r="S476" s="6">
        <v>66</v>
      </c>
      <c r="T476" s="65" t="s">
        <v>1931</v>
      </c>
      <c r="U476" s="40">
        <v>1</v>
      </c>
      <c r="V476" s="41">
        <v>0</v>
      </c>
      <c r="W476" s="44" t="str">
        <f>IFERROR(
    IF(ISNUMBER(MATCH(TRIM(CLEAN(SUBSTITUTE(SUBSTITUTE(X476, CHAR(13), ""), CHAR(10), " "))), sizeList!A:A, 0)),
        INDEX(sizeList!B:B, MATCH(TRIM(CLEAN(SUBSTITUTE(SUBSTITUTE(X476, CHAR(13), ""), CHAR(10), " "))), sizeList!A:A, 0)),
        IF(ISNUMBER(MATCH(X476, sizeList!A:A, 0)),
            INDEX(sizeList!B:B, MATCH(X476, sizeList!A:A, 0)),
            IF(ISNUMBER(MATCH(TRIM(CLEAN(SUBSTITUTE(SUBSTITUTE(X476, CHAR(13), ""), CHAR(10), " "))), sizeList!B:B, 0)),
                INDEX(sizeList!B:B, MATCH(TRIM(CLEAN(SUBSTITUTE(SUBSTITUTE(X476, CHAR(13), ""), CHAR(10), " "))), sizeList!B:B, 0)),
                IF(ISNUMBER(MATCH(X476, sizeList!B:B, 0)),
                    INDEX(sizeList!B:B, MATCH(X476, sizeList!B:B, 0)),
                    "")
            )
        )
    ),
    ""
)</f>
        <v>36"</v>
      </c>
      <c r="X476" s="6" t="s">
        <v>2516</v>
      </c>
      <c r="Y476" s="6" t="s">
        <v>619</v>
      </c>
      <c r="Z476" s="44" t="str">
        <f t="shared" si="65"/>
        <v>BROWN</v>
      </c>
      <c r="AA476" s="44" t="str">
        <f>IFERROR(
    IF(ISNUMBER(MATCH(TRIM(CLEAN(SUBSTITUTE(SUBSTITUTE(Y476, CHAR(13), ""), CHAR(10), " "))), colorList!A:A, 0)),
        INDEX(colorList!B:B, MATCH(TRIM(CLEAN(SUBSTITUTE(SUBSTITUTE(Y476, CHAR(13), ""), CHAR(10), " "))), colorList!A:A, 0)),
        IF(ISNUMBER(MATCH(Y476, colorList!A:A, 0)),
            INDEX(colorList!B:B, MATCH(Y476, colorList!A:A, 0)),
            IF(ISNUMBER(MATCH(TRIM(CLEAN(SUBSTITUTE(SUBSTITUTE(Y476, CHAR(13), ""), CHAR(10), " "))), colorList!B:B, 0)),
                INDEX(colorList!B:B, MATCH(TRIM(CLEAN(SUBSTITUTE(SUBSTITUTE(Y476, CHAR(13), ""), CHAR(10), " "))), colorList!B:B, 0)),
                IF(ISNUMBER(MATCH(Y476, colorList!B:B, 0)),
                    INDEX(colorList!B:B, MATCH(Y476, colorList!B:B, 0)),
                    "")
            )
        )
    ),
    ""
)</f>
        <v>barna</v>
      </c>
      <c r="AB476" s="56" t="str">
        <f>IF(Y476="", "", IFERROR(VLOOKUP(Y476, colorList!A:B,2,FALSE),""))</f>
        <v>barna</v>
      </c>
    </row>
    <row r="477" spans="1:28" ht="60" customHeight="1" x14ac:dyDescent="0.3">
      <c r="A477" s="75" t="s">
        <v>1634</v>
      </c>
      <c r="B477" s="65" t="s">
        <v>1634</v>
      </c>
      <c r="C477" s="59" t="str">
        <f t="shared" si="59"/>
        <v>Pool's western kantárszár 3230</v>
      </c>
      <c r="D477" s="6" t="s">
        <v>2559</v>
      </c>
      <c r="E477" s="60" t="str">
        <f t="shared" si="60"/>
        <v>POOL'S SPLIT REINS 3230 WITH BARBWIRE TOOLING</v>
      </c>
      <c r="F477" s="6" t="s">
        <v>1776</v>
      </c>
      <c r="G477" s="61" t="str">
        <f t="shared" si="61"/>
        <v>Pool's</v>
      </c>
      <c r="H477" s="19" t="s">
        <v>1856</v>
      </c>
      <c r="I477" s="62" t="str">
        <f t="shared" si="62"/>
        <v>Western felszerelés</v>
      </c>
      <c r="J477" s="19" t="s">
        <v>3008</v>
      </c>
      <c r="K477" s="51" t="str">
        <f t="shared" si="63"/>
        <v>Western lófelszerelés</v>
      </c>
      <c r="L477" s="19" t="s">
        <v>2531</v>
      </c>
      <c r="M477" s="51" t="str">
        <f t="shared" si="58"/>
        <v>Western kantár és kiegészítői</v>
      </c>
      <c r="N477" s="83" t="s">
        <v>2533</v>
      </c>
      <c r="O477" s="53" t="str">
        <f t="shared" si="64"/>
        <v>Western kantárszár</v>
      </c>
      <c r="P477" s="83" t="s">
        <v>2537</v>
      </c>
      <c r="Q477" s="40"/>
      <c r="R477" s="6" t="s">
        <v>2298</v>
      </c>
      <c r="S477" s="6">
        <v>54.5</v>
      </c>
      <c r="T477" s="65" t="s">
        <v>1931</v>
      </c>
      <c r="U477" s="37">
        <v>0.3</v>
      </c>
      <c r="V477" s="41">
        <v>0</v>
      </c>
      <c r="W477" s="44" t="str">
        <f>IFERROR(
    IF(ISNUMBER(MATCH(TRIM(CLEAN(SUBSTITUTE(SUBSTITUTE(X477, CHAR(13), ""), CHAR(10), " "))), sizeList!A:A, 0)),
        INDEX(sizeList!B:B, MATCH(TRIM(CLEAN(SUBSTITUTE(SUBSTITUTE(X477, CHAR(13), ""), CHAR(10), " "))), sizeList!A:A, 0)),
        IF(ISNUMBER(MATCH(X477, sizeList!A:A, 0)),
            INDEX(sizeList!B:B, MATCH(X477, sizeList!A:A, 0)),
            IF(ISNUMBER(MATCH(TRIM(CLEAN(SUBSTITUTE(SUBSTITUTE(X477, CHAR(13), ""), CHAR(10), " "))), sizeList!B:B, 0)),
                INDEX(sizeList!B:B, MATCH(TRIM(CLEAN(SUBSTITUTE(SUBSTITUTE(X477, CHAR(13), ""), CHAR(10), " "))), sizeList!B:B, 0)),
                IF(ISNUMBER(MATCH(X477, sizeList!B:B, 0)),
                    INDEX(sizeList!B:B, MATCH(X477, sizeList!B:B, 0)),
                    "")
            )
        )
    ),
    ""
)</f>
        <v/>
      </c>
      <c r="Y477" s="19" t="s">
        <v>619</v>
      </c>
      <c r="Z477" s="44" t="str">
        <f t="shared" si="65"/>
        <v>BROWN</v>
      </c>
      <c r="AA477" s="44" t="str">
        <f>IFERROR(
    IF(ISNUMBER(MATCH(TRIM(CLEAN(SUBSTITUTE(SUBSTITUTE(Y477, CHAR(13), ""), CHAR(10), " "))), colorList!A:A, 0)),
        INDEX(colorList!B:B, MATCH(TRIM(CLEAN(SUBSTITUTE(SUBSTITUTE(Y477, CHAR(13), ""), CHAR(10), " "))), colorList!A:A, 0)),
        IF(ISNUMBER(MATCH(Y477, colorList!A:A, 0)),
            INDEX(colorList!B:B, MATCH(Y477, colorList!A:A, 0)),
            IF(ISNUMBER(MATCH(TRIM(CLEAN(SUBSTITUTE(SUBSTITUTE(Y477, CHAR(13), ""), CHAR(10), " "))), colorList!B:B, 0)),
                INDEX(colorList!B:B, MATCH(TRIM(CLEAN(SUBSTITUTE(SUBSTITUTE(Y477, CHAR(13), ""), CHAR(10), " "))), colorList!B:B, 0)),
                IF(ISNUMBER(MATCH(Y477, colorList!B:B, 0)),
                    INDEX(colorList!B:B, MATCH(Y477, colorList!B:B, 0)),
                    "")
            )
        )
    ),
    ""
)</f>
        <v>barna</v>
      </c>
      <c r="AB477" s="56" t="str">
        <f>IF(Y477="", "", IFERROR(VLOOKUP(Y477, colorList!A:B,2,FALSE),""))</f>
        <v>barna</v>
      </c>
    </row>
    <row r="478" spans="1:28" ht="60" customHeight="1" x14ac:dyDescent="0.3">
      <c r="A478" s="75" t="s">
        <v>1634</v>
      </c>
      <c r="B478" s="65" t="s">
        <v>1634</v>
      </c>
      <c r="C478" s="59" t="str">
        <f t="shared" si="59"/>
        <v>Pool's western kantárszár 3230</v>
      </c>
      <c r="D478" s="6" t="s">
        <v>2559</v>
      </c>
      <c r="E478" s="60" t="str">
        <f t="shared" si="60"/>
        <v>POOL'S SPLIT REINS 3230 WITH BARBWIRE TOOLING</v>
      </c>
      <c r="F478" s="6" t="s">
        <v>1776</v>
      </c>
      <c r="G478" s="61" t="str">
        <f t="shared" si="61"/>
        <v>Pool's</v>
      </c>
      <c r="H478" s="19" t="s">
        <v>1856</v>
      </c>
      <c r="I478" s="62" t="str">
        <f t="shared" si="62"/>
        <v>Western felszerelés</v>
      </c>
      <c r="J478" s="19" t="s">
        <v>3008</v>
      </c>
      <c r="K478" s="51" t="str">
        <f t="shared" si="63"/>
        <v>Western lófelszerelés</v>
      </c>
      <c r="L478" s="19" t="s">
        <v>2531</v>
      </c>
      <c r="M478" s="51" t="str">
        <f t="shared" si="58"/>
        <v>Western kantár és kiegészítői</v>
      </c>
      <c r="N478" s="83" t="s">
        <v>2533</v>
      </c>
      <c r="O478" s="53" t="str">
        <f t="shared" si="64"/>
        <v>Western kantárszár</v>
      </c>
      <c r="P478" s="83" t="s">
        <v>2537</v>
      </c>
      <c r="Q478" s="40"/>
      <c r="R478" s="6" t="s">
        <v>2299</v>
      </c>
      <c r="S478" s="6">
        <v>54.5</v>
      </c>
      <c r="T478" s="65" t="s">
        <v>1931</v>
      </c>
      <c r="U478" s="37">
        <v>0.3</v>
      </c>
      <c r="V478" s="41">
        <v>0</v>
      </c>
      <c r="W478" s="44" t="str">
        <f>IFERROR(
    IF(ISNUMBER(MATCH(TRIM(CLEAN(SUBSTITUTE(SUBSTITUTE(X478, CHAR(13), ""), CHAR(10), " "))), sizeList!A:A, 0)),
        INDEX(sizeList!B:B, MATCH(TRIM(CLEAN(SUBSTITUTE(SUBSTITUTE(X478, CHAR(13), ""), CHAR(10), " "))), sizeList!A:A, 0)),
        IF(ISNUMBER(MATCH(X478, sizeList!A:A, 0)),
            INDEX(sizeList!B:B, MATCH(X478, sizeList!A:A, 0)),
            IF(ISNUMBER(MATCH(TRIM(CLEAN(SUBSTITUTE(SUBSTITUTE(X478, CHAR(13), ""), CHAR(10), " "))), sizeList!B:B, 0)),
                INDEX(sizeList!B:B, MATCH(TRIM(CLEAN(SUBSTITUTE(SUBSTITUTE(X478, CHAR(13), ""), CHAR(10), " "))), sizeList!B:B, 0)),
                IF(ISNUMBER(MATCH(X478, sizeList!B:B, 0)),
                    INDEX(sizeList!B:B, MATCH(X478, sizeList!B:B, 0)),
                    "")
            )
        )
    ),
    ""
)</f>
        <v/>
      </c>
      <c r="Y478" s="19" t="s">
        <v>631</v>
      </c>
      <c r="Z478" s="44" t="str">
        <f t="shared" si="65"/>
        <v>COGNAC</v>
      </c>
      <c r="AA478" s="44" t="str">
        <f>IFERROR(
    IF(ISNUMBER(MATCH(TRIM(CLEAN(SUBSTITUTE(SUBSTITUTE(Y478, CHAR(13), ""), CHAR(10), " "))), colorList!A:A, 0)),
        INDEX(colorList!B:B, MATCH(TRIM(CLEAN(SUBSTITUTE(SUBSTITUTE(Y478, CHAR(13), ""), CHAR(10), " "))), colorList!A:A, 0)),
        IF(ISNUMBER(MATCH(Y478, colorList!A:A, 0)),
            INDEX(colorList!B:B, MATCH(Y478, colorList!A:A, 0)),
            IF(ISNUMBER(MATCH(TRIM(CLEAN(SUBSTITUTE(SUBSTITUTE(Y478, CHAR(13), ""), CHAR(10), " "))), colorList!B:B, 0)),
                INDEX(colorList!B:B, MATCH(TRIM(CLEAN(SUBSTITUTE(SUBSTITUTE(Y478, CHAR(13), ""), CHAR(10), " "))), colorList!B:B, 0)),
                IF(ISNUMBER(MATCH(Y478, colorList!B:B, 0)),
                    INDEX(colorList!B:B, MATCH(Y478, colorList!B:B, 0)),
                    "")
            )
        )
    ),
    ""
)</f>
        <v>konyak</v>
      </c>
      <c r="AB478" s="56" t="str">
        <f>IF(Y478="", "", IFERROR(VLOOKUP(Y478, colorList!A:B,2,FALSE),""))</f>
        <v>konyak</v>
      </c>
    </row>
    <row r="479" spans="1:28" ht="60" customHeight="1" x14ac:dyDescent="0.3">
      <c r="A479" s="75" t="s">
        <v>1623</v>
      </c>
      <c r="B479" s="65" t="s">
        <v>1623</v>
      </c>
      <c r="C479" s="59" t="str">
        <f t="shared" si="59"/>
        <v>Pool's egyfüles western kantár 23575</v>
      </c>
      <c r="D479" s="6" t="s">
        <v>2549</v>
      </c>
      <c r="E479" s="60" t="str">
        <f t="shared" si="60"/>
        <v>POOL'S ONE EAR HEADSTALL 23757 WITH BARBWIRE TOOLING</v>
      </c>
      <c r="F479" s="6" t="s">
        <v>1765</v>
      </c>
      <c r="G479" s="61" t="str">
        <f t="shared" si="61"/>
        <v>Pool's</v>
      </c>
      <c r="H479" s="19" t="s">
        <v>1856</v>
      </c>
      <c r="I479" s="62" t="str">
        <f t="shared" si="62"/>
        <v>Western felszerelés</v>
      </c>
      <c r="J479" s="19" t="s">
        <v>3008</v>
      </c>
      <c r="K479" s="51" t="str">
        <f t="shared" si="63"/>
        <v>Western lófelszerelés</v>
      </c>
      <c r="L479" s="19" t="s">
        <v>2531</v>
      </c>
      <c r="M479" s="51" t="str">
        <f t="shared" si="58"/>
        <v>Western kantár és kiegészítői</v>
      </c>
      <c r="N479" s="83" t="s">
        <v>2533</v>
      </c>
      <c r="O479" s="53" t="str">
        <f t="shared" si="64"/>
        <v>Western kantár</v>
      </c>
      <c r="P479" s="83" t="s">
        <v>2538</v>
      </c>
      <c r="Q479" s="40"/>
      <c r="R479" s="67" t="s">
        <v>2280</v>
      </c>
      <c r="S479" s="6">
        <v>45.5</v>
      </c>
      <c r="T479" s="65" t="s">
        <v>1931</v>
      </c>
      <c r="U479" s="37">
        <v>0.8</v>
      </c>
      <c r="V479" s="41">
        <v>0</v>
      </c>
      <c r="W479" s="44" t="str">
        <f>IFERROR(
    IF(ISNUMBER(MATCH(TRIM(CLEAN(SUBSTITUTE(SUBSTITUTE(X479, CHAR(13), ""), CHAR(10), " "))), sizeList!A:A, 0)),
        INDEX(sizeList!B:B, MATCH(TRIM(CLEAN(SUBSTITUTE(SUBSTITUTE(X479, CHAR(13), ""), CHAR(10), " "))), sizeList!A:A, 0)),
        IF(ISNUMBER(MATCH(X479, sizeList!A:A, 0)),
            INDEX(sizeList!B:B, MATCH(X479, sizeList!A:A, 0)),
            IF(ISNUMBER(MATCH(TRIM(CLEAN(SUBSTITUTE(SUBSTITUTE(X479, CHAR(13), ""), CHAR(10), " "))), sizeList!B:B, 0)),
                INDEX(sizeList!B:B, MATCH(TRIM(CLEAN(SUBSTITUTE(SUBSTITUTE(X479, CHAR(13), ""), CHAR(10), " "))), sizeList!B:B, 0)),
                IF(ISNUMBER(MATCH(X479, sizeList!B:B, 0)),
                    INDEX(sizeList!B:B, MATCH(X479, sizeList!B:B, 0)),
                    "")
            )
        )
    ),
    ""
)</f>
        <v/>
      </c>
      <c r="Y479" s="6" t="s">
        <v>619</v>
      </c>
      <c r="Z479" s="44" t="str">
        <f t="shared" si="65"/>
        <v>BROWN</v>
      </c>
      <c r="AA479" s="44" t="str">
        <f>IFERROR(
    IF(ISNUMBER(MATCH(TRIM(CLEAN(SUBSTITUTE(SUBSTITUTE(Y479, CHAR(13), ""), CHAR(10), " "))), colorList!A:A, 0)),
        INDEX(colorList!B:B, MATCH(TRIM(CLEAN(SUBSTITUTE(SUBSTITUTE(Y479, CHAR(13), ""), CHAR(10), " "))), colorList!A:A, 0)),
        IF(ISNUMBER(MATCH(Y479, colorList!A:A, 0)),
            INDEX(colorList!B:B, MATCH(Y479, colorList!A:A, 0)),
            IF(ISNUMBER(MATCH(TRIM(CLEAN(SUBSTITUTE(SUBSTITUTE(Y479, CHAR(13), ""), CHAR(10), " "))), colorList!B:B, 0)),
                INDEX(colorList!B:B, MATCH(TRIM(CLEAN(SUBSTITUTE(SUBSTITUTE(Y479, CHAR(13), ""), CHAR(10), " "))), colorList!B:B, 0)),
                IF(ISNUMBER(MATCH(Y479, colorList!B:B, 0)),
                    INDEX(colorList!B:B, MATCH(Y479, colorList!B:B, 0)),
                    "")
            )
        )
    ),
    ""
)</f>
        <v>barna</v>
      </c>
      <c r="AB479" s="56" t="str">
        <f>IF(Y479="", "", IFERROR(VLOOKUP(Y479, colorList!A:B,2,FALSE),""))</f>
        <v>barna</v>
      </c>
    </row>
    <row r="480" spans="1:28" ht="60" customHeight="1" x14ac:dyDescent="0.3">
      <c r="A480" s="75" t="s">
        <v>1624</v>
      </c>
      <c r="B480" s="65" t="s">
        <v>1624</v>
      </c>
      <c r="C480" s="59" t="str">
        <f t="shared" si="59"/>
        <v>Pool's western kantár 23572</v>
      </c>
      <c r="D480" s="6" t="s">
        <v>2551</v>
      </c>
      <c r="E480" s="60" t="str">
        <f t="shared" si="60"/>
        <v>POOL'S BROWBAND HEADSTALL 23752 WITH BASKET TOOLING</v>
      </c>
      <c r="F480" s="6" t="s">
        <v>1766</v>
      </c>
      <c r="G480" s="61" t="str">
        <f t="shared" si="61"/>
        <v>Pool's</v>
      </c>
      <c r="H480" s="19" t="s">
        <v>1856</v>
      </c>
      <c r="I480" s="62" t="str">
        <f t="shared" si="62"/>
        <v>Western felszerelés</v>
      </c>
      <c r="J480" s="19" t="s">
        <v>3008</v>
      </c>
      <c r="K480" s="51" t="str">
        <f t="shared" si="63"/>
        <v>Western lófelszerelés</v>
      </c>
      <c r="L480" s="19" t="s">
        <v>2531</v>
      </c>
      <c r="M480" s="51" t="str">
        <f t="shared" si="58"/>
        <v>Western kantár és kiegészítői</v>
      </c>
      <c r="N480" s="83" t="s">
        <v>2533</v>
      </c>
      <c r="O480" s="53" t="str">
        <f t="shared" si="64"/>
        <v>Western kantár</v>
      </c>
      <c r="P480" s="83" t="s">
        <v>2538</v>
      </c>
      <c r="Q480" s="40"/>
      <c r="R480" s="67" t="s">
        <v>2281</v>
      </c>
      <c r="S480" s="6">
        <v>65.5</v>
      </c>
      <c r="T480" s="65" t="s">
        <v>1931</v>
      </c>
      <c r="U480" s="37">
        <v>0.8</v>
      </c>
      <c r="V480" s="41">
        <v>0</v>
      </c>
      <c r="W480" s="44" t="str">
        <f>IFERROR(
    IF(ISNUMBER(MATCH(TRIM(CLEAN(SUBSTITUTE(SUBSTITUTE(X480, CHAR(13), ""), CHAR(10), " "))), sizeList!A:A, 0)),
        INDEX(sizeList!B:B, MATCH(TRIM(CLEAN(SUBSTITUTE(SUBSTITUTE(X480, CHAR(13), ""), CHAR(10), " "))), sizeList!A:A, 0)),
        IF(ISNUMBER(MATCH(X480, sizeList!A:A, 0)),
            INDEX(sizeList!B:B, MATCH(X480, sizeList!A:A, 0)),
            IF(ISNUMBER(MATCH(TRIM(CLEAN(SUBSTITUTE(SUBSTITUTE(X480, CHAR(13), ""), CHAR(10), " "))), sizeList!B:B, 0)),
                INDEX(sizeList!B:B, MATCH(TRIM(CLEAN(SUBSTITUTE(SUBSTITUTE(X480, CHAR(13), ""), CHAR(10), " "))), sizeList!B:B, 0)),
                IF(ISNUMBER(MATCH(X480, sizeList!B:B, 0)),
                    INDEX(sizeList!B:B, MATCH(X480, sizeList!B:B, 0)),
                    "")
            )
        )
    ),
    ""
)</f>
        <v/>
      </c>
      <c r="Y480" s="6" t="s">
        <v>619</v>
      </c>
      <c r="Z480" s="44" t="str">
        <f t="shared" si="65"/>
        <v>BROWN</v>
      </c>
      <c r="AA480" s="44" t="str">
        <f>IFERROR(
    IF(ISNUMBER(MATCH(TRIM(CLEAN(SUBSTITUTE(SUBSTITUTE(Y480, CHAR(13), ""), CHAR(10), " "))), colorList!A:A, 0)),
        INDEX(colorList!B:B, MATCH(TRIM(CLEAN(SUBSTITUTE(SUBSTITUTE(Y480, CHAR(13), ""), CHAR(10), " "))), colorList!A:A, 0)),
        IF(ISNUMBER(MATCH(Y480, colorList!A:A, 0)),
            INDEX(colorList!B:B, MATCH(Y480, colorList!A:A, 0)),
            IF(ISNUMBER(MATCH(TRIM(CLEAN(SUBSTITUTE(SUBSTITUTE(Y480, CHAR(13), ""), CHAR(10), " "))), colorList!B:B, 0)),
                INDEX(colorList!B:B, MATCH(TRIM(CLEAN(SUBSTITUTE(SUBSTITUTE(Y480, CHAR(13), ""), CHAR(10), " "))), colorList!B:B, 0)),
                IF(ISNUMBER(MATCH(Y480, colorList!B:B, 0)),
                    INDEX(colorList!B:B, MATCH(Y480, colorList!B:B, 0)),
                    "")
            )
        )
    ),
    ""
)</f>
        <v>barna</v>
      </c>
      <c r="AB480" s="56" t="str">
        <f>IF(Y480="", "", IFERROR(VLOOKUP(Y480, colorList!A:B,2,FALSE),""))</f>
        <v>barna</v>
      </c>
    </row>
    <row r="481" spans="1:28" ht="60" customHeight="1" x14ac:dyDescent="0.3">
      <c r="A481" s="75" t="s">
        <v>1624</v>
      </c>
      <c r="B481" s="65" t="s">
        <v>1624</v>
      </c>
      <c r="C481" s="59" t="str">
        <f t="shared" si="59"/>
        <v>Pool's western kantár 23572</v>
      </c>
      <c r="D481" s="6" t="s">
        <v>2551</v>
      </c>
      <c r="E481" s="60" t="str">
        <f t="shared" si="60"/>
        <v>POOL'S BROWBAND HEADSTALL 23752 WITH BASKET TOOLING</v>
      </c>
      <c r="F481" s="6" t="s">
        <v>1766</v>
      </c>
      <c r="G481" s="61" t="str">
        <f t="shared" si="61"/>
        <v>Pool's</v>
      </c>
      <c r="H481" s="19" t="s">
        <v>1856</v>
      </c>
      <c r="I481" s="62" t="str">
        <f t="shared" si="62"/>
        <v>Western felszerelés</v>
      </c>
      <c r="J481" s="19" t="s">
        <v>3008</v>
      </c>
      <c r="K481" s="51" t="str">
        <f t="shared" si="63"/>
        <v>Western lófelszerelés</v>
      </c>
      <c r="L481" s="19" t="s">
        <v>2531</v>
      </c>
      <c r="M481" s="51" t="str">
        <f t="shared" si="58"/>
        <v>Western kantár és kiegészítői</v>
      </c>
      <c r="N481" s="83" t="s">
        <v>2533</v>
      </c>
      <c r="O481" s="53" t="str">
        <f t="shared" si="64"/>
        <v>Western kantár</v>
      </c>
      <c r="P481" s="83" t="s">
        <v>2538</v>
      </c>
      <c r="Q481" s="40"/>
      <c r="R481" s="67" t="s">
        <v>2282</v>
      </c>
      <c r="S481" s="6">
        <v>65.5</v>
      </c>
      <c r="T481" s="65" t="s">
        <v>1931</v>
      </c>
      <c r="U481" s="37">
        <v>0.8</v>
      </c>
      <c r="V481" s="41">
        <v>0</v>
      </c>
      <c r="W481" s="44" t="str">
        <f>IFERROR(
    IF(ISNUMBER(MATCH(TRIM(CLEAN(SUBSTITUTE(SUBSTITUTE(X481, CHAR(13), ""), CHAR(10), " "))), sizeList!A:A, 0)),
        INDEX(sizeList!B:B, MATCH(TRIM(CLEAN(SUBSTITUTE(SUBSTITUTE(X481, CHAR(13), ""), CHAR(10), " "))), sizeList!A:A, 0)),
        IF(ISNUMBER(MATCH(X481, sizeList!A:A, 0)),
            INDEX(sizeList!B:B, MATCH(X481, sizeList!A:A, 0)),
            IF(ISNUMBER(MATCH(TRIM(CLEAN(SUBSTITUTE(SUBSTITUTE(X481, CHAR(13), ""), CHAR(10), " "))), sizeList!B:B, 0)),
                INDEX(sizeList!B:B, MATCH(TRIM(CLEAN(SUBSTITUTE(SUBSTITUTE(X481, CHAR(13), ""), CHAR(10), " "))), sizeList!B:B, 0)),
                IF(ISNUMBER(MATCH(X481, sizeList!B:B, 0)),
                    INDEX(sizeList!B:B, MATCH(X481, sizeList!B:B, 0)),
                    "")
            )
        )
    ),
    ""
)</f>
        <v/>
      </c>
      <c r="Y481" s="6" t="s">
        <v>631</v>
      </c>
      <c r="Z481" s="44" t="str">
        <f t="shared" si="65"/>
        <v>COGNAC</v>
      </c>
      <c r="AA481" s="44" t="str">
        <f>IFERROR(
    IF(ISNUMBER(MATCH(TRIM(CLEAN(SUBSTITUTE(SUBSTITUTE(Y481, CHAR(13), ""), CHAR(10), " "))), colorList!A:A, 0)),
        INDEX(colorList!B:B, MATCH(TRIM(CLEAN(SUBSTITUTE(SUBSTITUTE(Y481, CHAR(13), ""), CHAR(10), " "))), colorList!A:A, 0)),
        IF(ISNUMBER(MATCH(Y481, colorList!A:A, 0)),
            INDEX(colorList!B:B, MATCH(Y481, colorList!A:A, 0)),
            IF(ISNUMBER(MATCH(TRIM(CLEAN(SUBSTITUTE(SUBSTITUTE(Y481, CHAR(13), ""), CHAR(10), " "))), colorList!B:B, 0)),
                INDEX(colorList!B:B, MATCH(TRIM(CLEAN(SUBSTITUTE(SUBSTITUTE(Y481, CHAR(13), ""), CHAR(10), " "))), colorList!B:B, 0)),
                IF(ISNUMBER(MATCH(Y481, colorList!B:B, 0)),
                    INDEX(colorList!B:B, MATCH(Y481, colorList!B:B, 0)),
                    "")
            )
        )
    ),
    ""
)</f>
        <v>konyak</v>
      </c>
      <c r="AB481" s="56" t="str">
        <f>IF(Y481="", "", IFERROR(VLOOKUP(Y481, colorList!A:B,2,FALSE),""))</f>
        <v>konyak</v>
      </c>
    </row>
    <row r="482" spans="1:28" ht="60" customHeight="1" x14ac:dyDescent="0.3">
      <c r="A482" s="75" t="s">
        <v>1690</v>
      </c>
      <c r="B482" s="65" t="s">
        <v>1690</v>
      </c>
      <c r="C482" s="59" t="str">
        <f t="shared" si="59"/>
        <v>Pool's western fa kengyel széles talpú</v>
      </c>
      <c r="D482" s="6" t="s">
        <v>1925</v>
      </c>
      <c r="E482" s="60" t="str">
        <f t="shared" si="60"/>
        <v>WESTERN WOODEN STIRRUPS WIDE BENCH</v>
      </c>
      <c r="F482" s="57" t="s">
        <v>1832</v>
      </c>
      <c r="G482" s="61" t="str">
        <f t="shared" si="61"/>
        <v>Pool's</v>
      </c>
      <c r="H482" s="57" t="s">
        <v>1856</v>
      </c>
      <c r="I482" s="62" t="str">
        <f t="shared" si="62"/>
        <v>Western felszerelés</v>
      </c>
      <c r="J482" s="19" t="s">
        <v>3008</v>
      </c>
      <c r="K482" s="51" t="str">
        <f t="shared" si="63"/>
        <v>Western lófelszerelés</v>
      </c>
      <c r="L482" s="66" t="s">
        <v>2531</v>
      </c>
      <c r="M482" s="51" t="str">
        <f t="shared" si="58"/>
        <v>Western nyereg és tartozékai</v>
      </c>
      <c r="N482" s="36" t="s">
        <v>2582</v>
      </c>
      <c r="O482" s="53" t="str">
        <f t="shared" si="64"/>
        <v>Western kengyel</v>
      </c>
      <c r="P482" s="39" t="s">
        <v>2591</v>
      </c>
      <c r="Q482" s="40"/>
      <c r="R482" s="66" t="s">
        <v>1690</v>
      </c>
      <c r="S482" s="57">
        <v>217.5</v>
      </c>
      <c r="T482" s="65" t="s">
        <v>1931</v>
      </c>
      <c r="U482" s="63">
        <v>0.4</v>
      </c>
      <c r="V482" s="41">
        <v>0</v>
      </c>
      <c r="W482" s="44" t="str">
        <f>IFERROR(
    IF(ISNUMBER(MATCH(TRIM(CLEAN(SUBSTITUTE(SUBSTITUTE(X482, CHAR(13), ""), CHAR(10), " "))), sizeList!A:A, 0)),
        INDEX(sizeList!B:B, MATCH(TRIM(CLEAN(SUBSTITUTE(SUBSTITUTE(X482, CHAR(13), ""), CHAR(10), " "))), sizeList!A:A, 0)),
        IF(ISNUMBER(MATCH(X482, sizeList!A:A, 0)),
            INDEX(sizeList!B:B, MATCH(X482, sizeList!A:A, 0)),
            IF(ISNUMBER(MATCH(TRIM(CLEAN(SUBSTITUTE(SUBSTITUTE(X482, CHAR(13), ""), CHAR(10), " "))), sizeList!B:B, 0)),
                INDEX(sizeList!B:B, MATCH(TRIM(CLEAN(SUBSTITUTE(SUBSTITUTE(X482, CHAR(13), ""), CHAR(10), " "))), sizeList!B:B, 0)),
                IF(ISNUMBER(MATCH(X482, sizeList!B:B, 0)),
                    INDEX(sizeList!B:B, MATCH(X482, sizeList!B:B, 0)),
                    "")
            )
        )
    ),
    ""
)</f>
        <v/>
      </c>
      <c r="Z482" s="44" t="str">
        <f t="shared" si="65"/>
        <v/>
      </c>
      <c r="AA482" s="44" t="str">
        <f>IFERROR(
    IF(ISNUMBER(MATCH(TRIM(CLEAN(SUBSTITUTE(SUBSTITUTE(Y482, CHAR(13), ""), CHAR(10), " "))), colorList!A:A, 0)),
        INDEX(colorList!B:B, MATCH(TRIM(CLEAN(SUBSTITUTE(SUBSTITUTE(Y482, CHAR(13), ""), CHAR(10), " "))), colorList!A:A, 0)),
        IF(ISNUMBER(MATCH(Y482, colorList!A:A, 0)),
            INDEX(colorList!B:B, MATCH(Y482, colorList!A:A, 0)),
            IF(ISNUMBER(MATCH(TRIM(CLEAN(SUBSTITUTE(SUBSTITUTE(Y482, CHAR(13), ""), CHAR(10), " "))), colorList!B:B, 0)),
                INDEX(colorList!B:B, MATCH(TRIM(CLEAN(SUBSTITUTE(SUBSTITUTE(Y482, CHAR(13), ""), CHAR(10), " "))), colorList!B:B, 0)),
                IF(ISNUMBER(MATCH(Y482, colorList!B:B, 0)),
                    INDEX(colorList!B:B, MATCH(Y482, colorList!B:B, 0)),
                    "")
            )
        )
    ),
    ""
)</f>
        <v/>
      </c>
      <c r="AB482" s="56" t="str">
        <f>IF(Y482="", "", IFERROR(VLOOKUP(Y482, colorList!A:B,2,FALSE),""))</f>
        <v/>
      </c>
    </row>
    <row r="483" spans="1:28" ht="60" customHeight="1" x14ac:dyDescent="0.3">
      <c r="A483" s="75" t="s">
        <v>1701</v>
      </c>
      <c r="B483" s="65" t="s">
        <v>1701</v>
      </c>
      <c r="C483" s="59" t="str">
        <f t="shared" si="59"/>
        <v>Pool's western fa kengyel "2"</v>
      </c>
      <c r="D483" s="6" t="s">
        <v>2580</v>
      </c>
      <c r="E483" s="60" t="str">
        <f t="shared" si="60"/>
        <v>POOL'S WESTERN WOOD STIRRUP 2"</v>
      </c>
      <c r="F483" s="57" t="s">
        <v>1843</v>
      </c>
      <c r="G483" s="61" t="str">
        <f t="shared" si="61"/>
        <v>Pool's</v>
      </c>
      <c r="H483" s="57" t="s">
        <v>1856</v>
      </c>
      <c r="I483" s="62" t="str">
        <f t="shared" si="62"/>
        <v>Western felszerelés</v>
      </c>
      <c r="J483" s="19" t="s">
        <v>3008</v>
      </c>
      <c r="K483" s="51" t="str">
        <f t="shared" si="63"/>
        <v>Western lófelszerelés</v>
      </c>
      <c r="L483" s="66" t="s">
        <v>2531</v>
      </c>
      <c r="M483" s="51" t="str">
        <f t="shared" si="58"/>
        <v>Western nyereg és tartozékai</v>
      </c>
      <c r="N483" s="36" t="s">
        <v>2582</v>
      </c>
      <c r="O483" s="53" t="str">
        <f t="shared" si="64"/>
        <v>Western kengyel</v>
      </c>
      <c r="P483" s="39" t="s">
        <v>2591</v>
      </c>
      <c r="Q483" s="40"/>
      <c r="R483" s="66" t="s">
        <v>1701</v>
      </c>
      <c r="S483" s="57">
        <v>217.5</v>
      </c>
      <c r="T483" s="65" t="s">
        <v>1931</v>
      </c>
      <c r="U483" s="63">
        <v>0.4</v>
      </c>
      <c r="V483" s="41">
        <v>0</v>
      </c>
      <c r="W483" s="44" t="str">
        <f>IFERROR(
    IF(ISNUMBER(MATCH(TRIM(CLEAN(SUBSTITUTE(SUBSTITUTE(X483, CHAR(13), ""), CHAR(10), " "))), sizeList!A:A, 0)),
        INDEX(sizeList!B:B, MATCH(TRIM(CLEAN(SUBSTITUTE(SUBSTITUTE(X483, CHAR(13), ""), CHAR(10), " "))), sizeList!A:A, 0)),
        IF(ISNUMBER(MATCH(X483, sizeList!A:A, 0)),
            INDEX(sizeList!B:B, MATCH(X483, sizeList!A:A, 0)),
            IF(ISNUMBER(MATCH(TRIM(CLEAN(SUBSTITUTE(SUBSTITUTE(X483, CHAR(13), ""), CHAR(10), " "))), sizeList!B:B, 0)),
                INDEX(sizeList!B:B, MATCH(TRIM(CLEAN(SUBSTITUTE(SUBSTITUTE(X483, CHAR(13), ""), CHAR(10), " "))), sizeList!B:B, 0)),
                IF(ISNUMBER(MATCH(X483, sizeList!B:B, 0)),
                    INDEX(sizeList!B:B, MATCH(X483, sizeList!B:B, 0)),
                    "")
            )
        )
    ),
    ""
)</f>
        <v/>
      </c>
      <c r="Z483" s="44" t="str">
        <f t="shared" si="65"/>
        <v/>
      </c>
      <c r="AA483" s="44" t="str">
        <f>IFERROR(
    IF(ISNUMBER(MATCH(TRIM(CLEAN(SUBSTITUTE(SUBSTITUTE(Y483, CHAR(13), ""), CHAR(10), " "))), colorList!A:A, 0)),
        INDEX(colorList!B:B, MATCH(TRIM(CLEAN(SUBSTITUTE(SUBSTITUTE(Y483, CHAR(13), ""), CHAR(10), " "))), colorList!A:A, 0)),
        IF(ISNUMBER(MATCH(Y483, colorList!A:A, 0)),
            INDEX(colorList!B:B, MATCH(Y483, colorList!A:A, 0)),
            IF(ISNUMBER(MATCH(TRIM(CLEAN(SUBSTITUTE(SUBSTITUTE(Y483, CHAR(13), ""), CHAR(10), " "))), colorList!B:B, 0)),
                INDEX(colorList!B:B, MATCH(TRIM(CLEAN(SUBSTITUTE(SUBSTITUTE(Y483, CHAR(13), ""), CHAR(10), " "))), colorList!B:B, 0)),
                IF(ISNUMBER(MATCH(Y483, colorList!B:B, 0)),
                    INDEX(colorList!B:B, MATCH(Y483, colorList!B:B, 0)),
                    "")
            )
        )
    ),
    ""
)</f>
        <v/>
      </c>
      <c r="AB483" s="56" t="str">
        <f>IF(Y483="", "", IFERROR(VLOOKUP(Y483, colorList!A:B,2,FALSE),""))</f>
        <v/>
      </c>
    </row>
    <row r="484" spans="1:28" ht="60" customHeight="1" x14ac:dyDescent="0.3">
      <c r="A484" s="75" t="s">
        <v>1626</v>
      </c>
      <c r="B484" s="65" t="s">
        <v>1626</v>
      </c>
      <c r="C484" s="59" t="str">
        <f t="shared" si="59"/>
        <v>Lakota szügyelő ezüst fémszálakkal díszítve</v>
      </c>
      <c r="D484" s="6" t="s">
        <v>2764</v>
      </c>
      <c r="E484" s="60" t="str">
        <f t="shared" si="60"/>
        <v>LAKOTA SILVER WIRE BREASTCOLLAR</v>
      </c>
      <c r="F484" s="6" t="s">
        <v>1768</v>
      </c>
      <c r="G484" s="61" t="str">
        <f t="shared" si="61"/>
        <v>Lakota</v>
      </c>
      <c r="H484" s="6" t="s">
        <v>1857</v>
      </c>
      <c r="I484" s="62" t="str">
        <f t="shared" si="62"/>
        <v>Western felszerelés</v>
      </c>
      <c r="J484" s="19" t="s">
        <v>3008</v>
      </c>
      <c r="K484" s="51" t="str">
        <f t="shared" si="63"/>
        <v>Western lófelszerelés</v>
      </c>
      <c r="L484" s="19" t="s">
        <v>2531</v>
      </c>
      <c r="M484" s="51" t="str">
        <f t="shared" si="58"/>
        <v>Western szügyelő</v>
      </c>
      <c r="N484" s="83" t="s">
        <v>2534</v>
      </c>
      <c r="O484" s="53" t="str">
        <f t="shared" si="64"/>
        <v/>
      </c>
      <c r="P484" s="39"/>
      <c r="Q484" s="40"/>
      <c r="R484" s="67" t="s">
        <v>2286</v>
      </c>
      <c r="S484" s="6">
        <v>48.5</v>
      </c>
      <c r="T484" s="65" t="s">
        <v>1931</v>
      </c>
      <c r="U484" s="37">
        <v>0.5</v>
      </c>
      <c r="V484" s="41">
        <v>0</v>
      </c>
      <c r="W484" s="44" t="str">
        <f>IFERROR(
    IF(ISNUMBER(MATCH(TRIM(CLEAN(SUBSTITUTE(SUBSTITUTE(X484, CHAR(13), ""), CHAR(10), " "))), sizeList!A:A, 0)),
        INDEX(sizeList!B:B, MATCH(TRIM(CLEAN(SUBSTITUTE(SUBSTITUTE(X484, CHAR(13), ""), CHAR(10), " "))), sizeList!A:A, 0)),
        IF(ISNUMBER(MATCH(X484, sizeList!A:A, 0)),
            INDEX(sizeList!B:B, MATCH(X484, sizeList!A:A, 0)),
            IF(ISNUMBER(MATCH(TRIM(CLEAN(SUBSTITUTE(SUBSTITUTE(X484, CHAR(13), ""), CHAR(10), " "))), sizeList!B:B, 0)),
                INDEX(sizeList!B:B, MATCH(TRIM(CLEAN(SUBSTITUTE(SUBSTITUTE(X484, CHAR(13), ""), CHAR(10), " "))), sizeList!B:B, 0)),
                IF(ISNUMBER(MATCH(X484, sizeList!B:B, 0)),
                    INDEX(sizeList!B:B, MATCH(X484, sizeList!B:B, 0)),
                    "")
            )
        )
    ),
    ""
)</f>
        <v>Póni</v>
      </c>
      <c r="X484" s="6" t="s">
        <v>832</v>
      </c>
      <c r="Y484" s="6" t="s">
        <v>20</v>
      </c>
      <c r="Z484" s="44" t="str">
        <f t="shared" si="65"/>
        <v>BLACK</v>
      </c>
      <c r="AA484" s="44" t="str">
        <f>IFERROR(
    IF(ISNUMBER(MATCH(TRIM(CLEAN(SUBSTITUTE(SUBSTITUTE(Y484, CHAR(13), ""), CHAR(10), " "))), colorList!A:A, 0)),
        INDEX(colorList!B:B, MATCH(TRIM(CLEAN(SUBSTITUTE(SUBSTITUTE(Y484, CHAR(13), ""), CHAR(10), " "))), colorList!A:A, 0)),
        IF(ISNUMBER(MATCH(Y484, colorList!A:A, 0)),
            INDEX(colorList!B:B, MATCH(Y484, colorList!A:A, 0)),
            IF(ISNUMBER(MATCH(TRIM(CLEAN(SUBSTITUTE(SUBSTITUTE(Y484, CHAR(13), ""), CHAR(10), " "))), colorList!B:B, 0)),
                INDEX(colorList!B:B, MATCH(TRIM(CLEAN(SUBSTITUTE(SUBSTITUTE(Y484, CHAR(13), ""), CHAR(10), " "))), colorList!B:B, 0)),
                IF(ISNUMBER(MATCH(Y484, colorList!B:B, 0)),
                    INDEX(colorList!B:B, MATCH(Y484, colorList!B:B, 0)),
                    "")
            )
        )
    ),
    ""
)</f>
        <v>fekete</v>
      </c>
      <c r="AB484" s="56" t="str">
        <f>IF(Y484="", "", IFERROR(VLOOKUP(Y484, colorList!A:B,2,FALSE),""))</f>
        <v>fekete</v>
      </c>
    </row>
    <row r="485" spans="1:28" ht="60" customHeight="1" x14ac:dyDescent="0.3">
      <c r="A485" s="75" t="s">
        <v>1626</v>
      </c>
      <c r="B485" s="65" t="s">
        <v>1626</v>
      </c>
      <c r="C485" s="59" t="str">
        <f t="shared" si="59"/>
        <v>Lakota szügyelő ezüst fémszálakkal díszítve</v>
      </c>
      <c r="D485" s="6" t="s">
        <v>2764</v>
      </c>
      <c r="E485" s="60" t="str">
        <f t="shared" si="60"/>
        <v>LAKOTA SILVER WIRE BREASTCOLLAR</v>
      </c>
      <c r="F485" s="6" t="s">
        <v>1768</v>
      </c>
      <c r="G485" s="61" t="str">
        <f t="shared" si="61"/>
        <v>Lakota</v>
      </c>
      <c r="H485" s="6" t="s">
        <v>1857</v>
      </c>
      <c r="I485" s="62" t="str">
        <f t="shared" si="62"/>
        <v>Western felszerelés</v>
      </c>
      <c r="J485" s="19" t="s">
        <v>3008</v>
      </c>
      <c r="K485" s="51" t="str">
        <f t="shared" si="63"/>
        <v>Western lófelszerelés</v>
      </c>
      <c r="L485" s="19" t="s">
        <v>2531</v>
      </c>
      <c r="M485" s="51" t="str">
        <f t="shared" si="58"/>
        <v>Western szügyelő</v>
      </c>
      <c r="N485" s="83" t="s">
        <v>2534</v>
      </c>
      <c r="O485" s="53" t="str">
        <f t="shared" si="64"/>
        <v/>
      </c>
      <c r="P485" s="39"/>
      <c r="Q485" s="40"/>
      <c r="R485" s="67" t="s">
        <v>2287</v>
      </c>
      <c r="S485" s="6">
        <v>48.5</v>
      </c>
      <c r="T485" s="65" t="s">
        <v>1931</v>
      </c>
      <c r="U485" s="37">
        <v>0.5</v>
      </c>
      <c r="V485" s="41">
        <v>0</v>
      </c>
      <c r="W485" s="44" t="str">
        <f>IFERROR(
    IF(ISNUMBER(MATCH(TRIM(CLEAN(SUBSTITUTE(SUBSTITUTE(X485, CHAR(13), ""), CHAR(10), " "))), sizeList!A:A, 0)),
        INDEX(sizeList!B:B, MATCH(TRIM(CLEAN(SUBSTITUTE(SUBSTITUTE(X485, CHAR(13), ""), CHAR(10), " "))), sizeList!A:A, 0)),
        IF(ISNUMBER(MATCH(X485, sizeList!A:A, 0)),
            INDEX(sizeList!B:B, MATCH(X485, sizeList!A:A, 0)),
            IF(ISNUMBER(MATCH(TRIM(CLEAN(SUBSTITUTE(SUBSTITUTE(X485, CHAR(13), ""), CHAR(10), " "))), sizeList!B:B, 0)),
                INDEX(sizeList!B:B, MATCH(TRIM(CLEAN(SUBSTITUTE(SUBSTITUTE(X485, CHAR(13), ""), CHAR(10), " "))), sizeList!B:B, 0)),
                IF(ISNUMBER(MATCH(X485, sizeList!B:B, 0)),
                    INDEX(sizeList!B:B, MATCH(X485, sizeList!B:B, 0)),
                    "")
            )
        )
    ),
    ""
)</f>
        <v>Full</v>
      </c>
      <c r="X485" s="6" t="s">
        <v>843</v>
      </c>
      <c r="Y485" s="6" t="s">
        <v>20</v>
      </c>
      <c r="Z485" s="44" t="str">
        <f t="shared" si="65"/>
        <v>BLACK</v>
      </c>
      <c r="AA485" s="44" t="str">
        <f>IFERROR(
    IF(ISNUMBER(MATCH(TRIM(CLEAN(SUBSTITUTE(SUBSTITUTE(Y485, CHAR(13), ""), CHAR(10), " "))), colorList!A:A, 0)),
        INDEX(colorList!B:B, MATCH(TRIM(CLEAN(SUBSTITUTE(SUBSTITUTE(Y485, CHAR(13), ""), CHAR(10), " "))), colorList!A:A, 0)),
        IF(ISNUMBER(MATCH(Y485, colorList!A:A, 0)),
            INDEX(colorList!B:B, MATCH(Y485, colorList!A:A, 0)),
            IF(ISNUMBER(MATCH(TRIM(CLEAN(SUBSTITUTE(SUBSTITUTE(Y485, CHAR(13), ""), CHAR(10), " "))), colorList!B:B, 0)),
                INDEX(colorList!B:B, MATCH(TRIM(CLEAN(SUBSTITUTE(SUBSTITUTE(Y485, CHAR(13), ""), CHAR(10), " "))), colorList!B:B, 0)),
                IF(ISNUMBER(MATCH(Y485, colorList!B:B, 0)),
                    INDEX(colorList!B:B, MATCH(Y485, colorList!B:B, 0)),
                    "")
            )
        )
    ),
    ""
)</f>
        <v>fekete</v>
      </c>
      <c r="AB485" s="56" t="str">
        <f>IF(Y485="", "", IFERROR(VLOOKUP(Y485, colorList!A:B,2,FALSE),""))</f>
        <v>fekete</v>
      </c>
    </row>
    <row r="486" spans="1:28" ht="60" customHeight="1" x14ac:dyDescent="0.3">
      <c r="A486" s="75" t="s">
        <v>1626</v>
      </c>
      <c r="B486" s="65" t="s">
        <v>1626</v>
      </c>
      <c r="C486" s="59" t="str">
        <f t="shared" si="59"/>
        <v>Lakota szügyelő ezüst fémszálakkal díszítve</v>
      </c>
      <c r="D486" s="6" t="s">
        <v>2764</v>
      </c>
      <c r="E486" s="60" t="str">
        <f t="shared" si="60"/>
        <v>LAKOTA SILVER WIRE BREASTCOLLAR</v>
      </c>
      <c r="F486" s="6" t="s">
        <v>1768</v>
      </c>
      <c r="G486" s="61" t="str">
        <f t="shared" si="61"/>
        <v>Lakota</v>
      </c>
      <c r="H486" s="6" t="s">
        <v>1857</v>
      </c>
      <c r="I486" s="62" t="str">
        <f t="shared" si="62"/>
        <v>Western felszerelés</v>
      </c>
      <c r="J486" s="19" t="s">
        <v>3008</v>
      </c>
      <c r="K486" s="51" t="str">
        <f t="shared" si="63"/>
        <v>Western lófelszerelés</v>
      </c>
      <c r="L486" s="19" t="s">
        <v>2531</v>
      </c>
      <c r="M486" s="51" t="str">
        <f t="shared" si="58"/>
        <v>Western szügyelő</v>
      </c>
      <c r="N486" s="83" t="s">
        <v>2534</v>
      </c>
      <c r="O486" s="53" t="str">
        <f t="shared" si="64"/>
        <v/>
      </c>
      <c r="P486" s="39"/>
      <c r="Q486" s="40"/>
      <c r="R486" s="67" t="s">
        <v>2288</v>
      </c>
      <c r="S486" s="6">
        <v>48.5</v>
      </c>
      <c r="T486" s="65" t="s">
        <v>1931</v>
      </c>
      <c r="U486" s="37">
        <v>0.5</v>
      </c>
      <c r="V486" s="41">
        <v>0</v>
      </c>
      <c r="W486" s="44" t="str">
        <f>IFERROR(
    IF(ISNUMBER(MATCH(TRIM(CLEAN(SUBSTITUTE(SUBSTITUTE(X486, CHAR(13), ""), CHAR(10), " "))), sizeList!A:A, 0)),
        INDEX(sizeList!B:B, MATCH(TRIM(CLEAN(SUBSTITUTE(SUBSTITUTE(X486, CHAR(13), ""), CHAR(10), " "))), sizeList!A:A, 0)),
        IF(ISNUMBER(MATCH(X486, sizeList!A:A, 0)),
            INDEX(sizeList!B:B, MATCH(X486, sizeList!A:A, 0)),
            IF(ISNUMBER(MATCH(TRIM(CLEAN(SUBSTITUTE(SUBSTITUTE(X486, CHAR(13), ""), CHAR(10), " "))), sizeList!B:B, 0)),
                INDEX(sizeList!B:B, MATCH(TRIM(CLEAN(SUBSTITUTE(SUBSTITUTE(X486, CHAR(13), ""), CHAR(10), " "))), sizeList!B:B, 0)),
                IF(ISNUMBER(MATCH(X486, sizeList!B:B, 0)),
                    INDEX(sizeList!B:B, MATCH(X486, sizeList!B:B, 0)),
                    "")
            )
        )
    ),
    ""
)</f>
        <v>Póni</v>
      </c>
      <c r="X486" s="6" t="s">
        <v>832</v>
      </c>
      <c r="Y486" s="6" t="s">
        <v>619</v>
      </c>
      <c r="Z486" s="44" t="str">
        <f t="shared" si="65"/>
        <v>BROWN</v>
      </c>
      <c r="AA486" s="44" t="str">
        <f>IFERROR(
    IF(ISNUMBER(MATCH(TRIM(CLEAN(SUBSTITUTE(SUBSTITUTE(Y486, CHAR(13), ""), CHAR(10), " "))), colorList!A:A, 0)),
        INDEX(colorList!B:B, MATCH(TRIM(CLEAN(SUBSTITUTE(SUBSTITUTE(Y486, CHAR(13), ""), CHAR(10), " "))), colorList!A:A, 0)),
        IF(ISNUMBER(MATCH(Y486, colorList!A:A, 0)),
            INDEX(colorList!B:B, MATCH(Y486, colorList!A:A, 0)),
            IF(ISNUMBER(MATCH(TRIM(CLEAN(SUBSTITUTE(SUBSTITUTE(Y486, CHAR(13), ""), CHAR(10), " "))), colorList!B:B, 0)),
                INDEX(colorList!B:B, MATCH(TRIM(CLEAN(SUBSTITUTE(SUBSTITUTE(Y486, CHAR(13), ""), CHAR(10), " "))), colorList!B:B, 0)),
                IF(ISNUMBER(MATCH(Y486, colorList!B:B, 0)),
                    INDEX(colorList!B:B, MATCH(Y486, colorList!B:B, 0)),
                    "")
            )
        )
    ),
    ""
)</f>
        <v>barna</v>
      </c>
      <c r="AB486" s="56" t="str">
        <f>IF(Y486="", "", IFERROR(VLOOKUP(Y486, colorList!A:B,2,FALSE),""))</f>
        <v>barna</v>
      </c>
    </row>
    <row r="487" spans="1:28" ht="60" customHeight="1" x14ac:dyDescent="0.3">
      <c r="A487" s="75" t="s">
        <v>1626</v>
      </c>
      <c r="B487" s="6" t="s">
        <v>1626</v>
      </c>
      <c r="C487" s="59" t="str">
        <f t="shared" si="59"/>
        <v>Lakota szügyelő ezüst fémszálakkal díszítve</v>
      </c>
      <c r="D487" s="6" t="s">
        <v>2764</v>
      </c>
      <c r="E487" s="60" t="str">
        <f t="shared" si="60"/>
        <v>LAKOTA SILVER WIRE BREASTCOLLAR</v>
      </c>
      <c r="F487" s="6" t="s">
        <v>1768</v>
      </c>
      <c r="G487" s="61" t="str">
        <f t="shared" si="61"/>
        <v>Lakota</v>
      </c>
      <c r="H487" s="6" t="s">
        <v>1857</v>
      </c>
      <c r="I487" s="62" t="str">
        <f t="shared" si="62"/>
        <v>Western felszerelés</v>
      </c>
      <c r="J487" s="19" t="s">
        <v>3008</v>
      </c>
      <c r="K487" s="51" t="str">
        <f t="shared" si="63"/>
        <v>Western lófelszerelés</v>
      </c>
      <c r="L487" s="19" t="s">
        <v>2531</v>
      </c>
      <c r="M487" s="51" t="str">
        <f t="shared" si="58"/>
        <v>Western szügyelő</v>
      </c>
      <c r="N487" s="19" t="s">
        <v>2534</v>
      </c>
      <c r="O487" s="53" t="str">
        <f t="shared" si="64"/>
        <v/>
      </c>
      <c r="P487" s="86"/>
      <c r="Q487" s="40"/>
      <c r="R487" s="67" t="s">
        <v>2289</v>
      </c>
      <c r="S487" s="6">
        <v>48.5</v>
      </c>
      <c r="T487" s="65" t="s">
        <v>1931</v>
      </c>
      <c r="U487" s="37">
        <v>0.5</v>
      </c>
      <c r="V487" s="41">
        <v>0</v>
      </c>
      <c r="W487" s="44" t="str">
        <f>IFERROR(
    IF(ISNUMBER(MATCH(TRIM(CLEAN(SUBSTITUTE(SUBSTITUTE(X487, CHAR(13), ""), CHAR(10), " "))), sizeList!A:A, 0)),
        INDEX(sizeList!B:B, MATCH(TRIM(CLEAN(SUBSTITUTE(SUBSTITUTE(X487, CHAR(13), ""), CHAR(10), " "))), sizeList!A:A, 0)),
        IF(ISNUMBER(MATCH(X487, sizeList!A:A, 0)),
            INDEX(sizeList!B:B, MATCH(X487, sizeList!A:A, 0)),
            IF(ISNUMBER(MATCH(TRIM(CLEAN(SUBSTITUTE(SUBSTITUTE(X487, CHAR(13), ""), CHAR(10), " "))), sizeList!B:B, 0)),
                INDEX(sizeList!B:B, MATCH(TRIM(CLEAN(SUBSTITUTE(SUBSTITUTE(X487, CHAR(13), ""), CHAR(10), " "))), sizeList!B:B, 0)),
                IF(ISNUMBER(MATCH(X487, sizeList!B:B, 0)),
                    INDEX(sizeList!B:B, MATCH(X487, sizeList!B:B, 0)),
                    "")
            )
        )
    ),
    ""
)</f>
        <v>Full</v>
      </c>
      <c r="X487" s="6" t="s">
        <v>843</v>
      </c>
      <c r="Y487" s="6" t="s">
        <v>619</v>
      </c>
      <c r="Z487" s="44" t="str">
        <f t="shared" si="65"/>
        <v>BROWN</v>
      </c>
      <c r="AA487" s="44" t="str">
        <f>IFERROR(
    IF(ISNUMBER(MATCH(TRIM(CLEAN(SUBSTITUTE(SUBSTITUTE(Y487, CHAR(13), ""), CHAR(10), " "))), colorList!A:A, 0)),
        INDEX(colorList!B:B, MATCH(TRIM(CLEAN(SUBSTITUTE(SUBSTITUTE(Y487, CHAR(13), ""), CHAR(10), " "))), colorList!A:A, 0)),
        IF(ISNUMBER(MATCH(Y487, colorList!A:A, 0)),
            INDEX(colorList!B:B, MATCH(Y487, colorList!A:A, 0)),
            IF(ISNUMBER(MATCH(TRIM(CLEAN(SUBSTITUTE(SUBSTITUTE(Y487, CHAR(13), ""), CHAR(10), " "))), colorList!B:B, 0)),
                INDEX(colorList!B:B, MATCH(TRIM(CLEAN(SUBSTITUTE(SUBSTITUTE(Y487, CHAR(13), ""), CHAR(10), " "))), colorList!B:B, 0)),
                IF(ISNUMBER(MATCH(Y487, colorList!B:B, 0)),
                    INDEX(colorList!B:B, MATCH(Y487, colorList!B:B, 0)),
                    "")
            )
        )
    ),
    ""
)</f>
        <v>barna</v>
      </c>
      <c r="AB487" s="56" t="str">
        <f>IF(Y487="", "", IFERROR(VLOOKUP(Y487, colorList!A:B,2,FALSE),""))</f>
        <v>barna</v>
      </c>
    </row>
    <row r="488" spans="1:28" ht="60" customHeight="1" x14ac:dyDescent="0.3">
      <c r="A488" s="75" t="s">
        <v>1627</v>
      </c>
      <c r="B488" s="81" t="s">
        <v>2801</v>
      </c>
      <c r="C488" s="59" t="str">
        <f t="shared" si="59"/>
        <v>Lakota Classic szügyelő</v>
      </c>
      <c r="D488" s="6" t="s">
        <v>2765</v>
      </c>
      <c r="E488" s="60" t="str">
        <f t="shared" si="60"/>
        <v>CLASSIC NARROW BREASTCOLLAR</v>
      </c>
      <c r="F488" s="6" t="s">
        <v>1769</v>
      </c>
      <c r="G488" s="61" t="str">
        <f t="shared" si="61"/>
        <v>Lakota</v>
      </c>
      <c r="H488" s="6" t="s">
        <v>1857</v>
      </c>
      <c r="I488" s="62" t="str">
        <f t="shared" si="62"/>
        <v>Western felszerelés</v>
      </c>
      <c r="J488" s="19" t="s">
        <v>3008</v>
      </c>
      <c r="K488" s="51" t="str">
        <f t="shared" si="63"/>
        <v>Western lófelszerelés</v>
      </c>
      <c r="L488" s="19" t="s">
        <v>2531</v>
      </c>
      <c r="M488" s="51" t="str">
        <f t="shared" si="58"/>
        <v>Western szügyelő</v>
      </c>
      <c r="N488" s="19" t="s">
        <v>2534</v>
      </c>
      <c r="O488" s="53" t="str">
        <f t="shared" si="64"/>
        <v/>
      </c>
      <c r="P488" s="86"/>
      <c r="Q488" s="40"/>
      <c r="R488" s="67" t="s">
        <v>2290</v>
      </c>
      <c r="S488" s="6">
        <v>44.5</v>
      </c>
      <c r="T488" s="65" t="s">
        <v>1931</v>
      </c>
      <c r="U488" s="37">
        <v>0.5</v>
      </c>
      <c r="V488" s="41">
        <v>0</v>
      </c>
      <c r="W488" s="44" t="str">
        <f>IFERROR(
    IF(ISNUMBER(MATCH(TRIM(CLEAN(SUBSTITUTE(SUBSTITUTE(X488, CHAR(13), ""), CHAR(10), " "))), sizeList!A:A, 0)),
        INDEX(sizeList!B:B, MATCH(TRIM(CLEAN(SUBSTITUTE(SUBSTITUTE(X488, CHAR(13), ""), CHAR(10), " "))), sizeList!A:A, 0)),
        IF(ISNUMBER(MATCH(X488, sizeList!A:A, 0)),
            INDEX(sizeList!B:B, MATCH(X488, sizeList!A:A, 0)),
            IF(ISNUMBER(MATCH(TRIM(CLEAN(SUBSTITUTE(SUBSTITUTE(X488, CHAR(13), ""), CHAR(10), " "))), sizeList!B:B, 0)),
                INDEX(sizeList!B:B, MATCH(TRIM(CLEAN(SUBSTITUTE(SUBSTITUTE(X488, CHAR(13), ""), CHAR(10), " "))), sizeList!B:B, 0)),
                IF(ISNUMBER(MATCH(X488, sizeList!B:B, 0)),
                    INDEX(sizeList!B:B, MATCH(X488, sizeList!B:B, 0)),
                    "")
            )
        )
    ),
    ""
)</f>
        <v>Póni</v>
      </c>
      <c r="X488" s="6" t="s">
        <v>832</v>
      </c>
      <c r="Y488" s="6" t="s">
        <v>20</v>
      </c>
      <c r="Z488" s="44" t="str">
        <f t="shared" si="65"/>
        <v>BLACK</v>
      </c>
      <c r="AA488" s="44" t="str">
        <f>IFERROR(
    IF(ISNUMBER(MATCH(TRIM(CLEAN(SUBSTITUTE(SUBSTITUTE(Y488, CHAR(13), ""), CHAR(10), " "))), colorList!A:A, 0)),
        INDEX(colorList!B:B, MATCH(TRIM(CLEAN(SUBSTITUTE(SUBSTITUTE(Y488, CHAR(13), ""), CHAR(10), " "))), colorList!A:A, 0)),
        IF(ISNUMBER(MATCH(Y488, colorList!A:A, 0)),
            INDEX(colorList!B:B, MATCH(Y488, colorList!A:A, 0)),
            IF(ISNUMBER(MATCH(TRIM(CLEAN(SUBSTITUTE(SUBSTITUTE(Y488, CHAR(13), ""), CHAR(10), " "))), colorList!B:B, 0)),
                INDEX(colorList!B:B, MATCH(TRIM(CLEAN(SUBSTITUTE(SUBSTITUTE(Y488, CHAR(13), ""), CHAR(10), " "))), colorList!B:B, 0)),
                IF(ISNUMBER(MATCH(Y488, colorList!B:B, 0)),
                    INDEX(colorList!B:B, MATCH(Y488, colorList!B:B, 0)),
                    "")
            )
        )
    ),
    ""
)</f>
        <v>fekete</v>
      </c>
      <c r="AB488" s="56" t="str">
        <f>IF(Y488="", "", IFERROR(VLOOKUP(Y488, colorList!A:B,2,FALSE),""))</f>
        <v>fekete</v>
      </c>
    </row>
    <row r="489" spans="1:28" ht="60" customHeight="1" x14ac:dyDescent="0.3">
      <c r="A489" s="75" t="s">
        <v>1627</v>
      </c>
      <c r="B489" s="58" t="s">
        <v>2801</v>
      </c>
      <c r="C489" s="59" t="str">
        <f t="shared" si="59"/>
        <v>Lakota Classic szügyelő</v>
      </c>
      <c r="D489" s="6" t="s">
        <v>2765</v>
      </c>
      <c r="E489" s="60" t="str">
        <f t="shared" si="60"/>
        <v>CLASSIC NARROW BREASTCOLLAR</v>
      </c>
      <c r="F489" s="6" t="s">
        <v>1769</v>
      </c>
      <c r="G489" s="61" t="str">
        <f t="shared" si="61"/>
        <v>Lakota</v>
      </c>
      <c r="H489" s="6" t="s">
        <v>1857</v>
      </c>
      <c r="I489" s="62" t="str">
        <f t="shared" si="62"/>
        <v>Western felszerelés</v>
      </c>
      <c r="J489" s="19" t="s">
        <v>3008</v>
      </c>
      <c r="K489" s="51" t="str">
        <f t="shared" si="63"/>
        <v>Western lófelszerelés</v>
      </c>
      <c r="L489" s="19" t="s">
        <v>2531</v>
      </c>
      <c r="M489" s="51" t="str">
        <f t="shared" si="58"/>
        <v>Western szügyelő</v>
      </c>
      <c r="N489" s="19" t="s">
        <v>2534</v>
      </c>
      <c r="O489" s="53" t="str">
        <f t="shared" si="64"/>
        <v/>
      </c>
      <c r="P489" s="86"/>
      <c r="Q489" s="40"/>
      <c r="R489" s="67" t="s">
        <v>2291</v>
      </c>
      <c r="S489" s="6">
        <v>44.5</v>
      </c>
      <c r="T489" s="65" t="s">
        <v>1931</v>
      </c>
      <c r="U489" s="37">
        <v>0.5</v>
      </c>
      <c r="V489" s="41">
        <v>0</v>
      </c>
      <c r="W489" s="44" t="str">
        <f>IFERROR(
    IF(ISNUMBER(MATCH(TRIM(CLEAN(SUBSTITUTE(SUBSTITUTE(X489, CHAR(13), ""), CHAR(10), " "))), sizeList!A:A, 0)),
        INDEX(sizeList!B:B, MATCH(TRIM(CLEAN(SUBSTITUTE(SUBSTITUTE(X489, CHAR(13), ""), CHAR(10), " "))), sizeList!A:A, 0)),
        IF(ISNUMBER(MATCH(X489, sizeList!A:A, 0)),
            INDEX(sizeList!B:B, MATCH(X489, sizeList!A:A, 0)),
            IF(ISNUMBER(MATCH(TRIM(CLEAN(SUBSTITUTE(SUBSTITUTE(X489, CHAR(13), ""), CHAR(10), " "))), sizeList!B:B, 0)),
                INDEX(sizeList!B:B, MATCH(TRIM(CLEAN(SUBSTITUTE(SUBSTITUTE(X489, CHAR(13), ""), CHAR(10), " "))), sizeList!B:B, 0)),
                IF(ISNUMBER(MATCH(X489, sizeList!B:B, 0)),
                    INDEX(sizeList!B:B, MATCH(X489, sizeList!B:B, 0)),
                    "")
            )
        )
    ),
    ""
)</f>
        <v>Full</v>
      </c>
      <c r="X489" s="6" t="s">
        <v>843</v>
      </c>
      <c r="Y489" s="6" t="s">
        <v>20</v>
      </c>
      <c r="Z489" s="44" t="str">
        <f t="shared" si="65"/>
        <v>BLACK</v>
      </c>
      <c r="AA489" s="44" t="str">
        <f>IFERROR(
    IF(ISNUMBER(MATCH(TRIM(CLEAN(SUBSTITUTE(SUBSTITUTE(Y489, CHAR(13), ""), CHAR(10), " "))), colorList!A:A, 0)),
        INDEX(colorList!B:B, MATCH(TRIM(CLEAN(SUBSTITUTE(SUBSTITUTE(Y489, CHAR(13), ""), CHAR(10), " "))), colorList!A:A, 0)),
        IF(ISNUMBER(MATCH(Y489, colorList!A:A, 0)),
            INDEX(colorList!B:B, MATCH(Y489, colorList!A:A, 0)),
            IF(ISNUMBER(MATCH(TRIM(CLEAN(SUBSTITUTE(SUBSTITUTE(Y489, CHAR(13), ""), CHAR(10), " "))), colorList!B:B, 0)),
                INDEX(colorList!B:B, MATCH(TRIM(CLEAN(SUBSTITUTE(SUBSTITUTE(Y489, CHAR(13), ""), CHAR(10), " "))), colorList!B:B, 0)),
                IF(ISNUMBER(MATCH(Y489, colorList!B:B, 0)),
                    INDEX(colorList!B:B, MATCH(Y489, colorList!B:B, 0)),
                    "")
            )
        )
    ),
    ""
)</f>
        <v>fekete</v>
      </c>
      <c r="AB489" s="56" t="str">
        <f>IF(Y489="", "", IFERROR(VLOOKUP(Y489, colorList!A:B,2,FALSE),""))</f>
        <v>fekete</v>
      </c>
    </row>
    <row r="490" spans="1:28" ht="60" customHeight="1" x14ac:dyDescent="0.3">
      <c r="A490" s="75" t="s">
        <v>1627</v>
      </c>
      <c r="B490" s="58" t="s">
        <v>2801</v>
      </c>
      <c r="C490" s="59" t="str">
        <f t="shared" si="59"/>
        <v>Lakota Classic szügyelő</v>
      </c>
      <c r="D490" s="6" t="s">
        <v>2765</v>
      </c>
      <c r="E490" s="60" t="str">
        <f t="shared" si="60"/>
        <v>CLASSIC NARROW BREASTCOLLAR</v>
      </c>
      <c r="F490" s="6" t="s">
        <v>1769</v>
      </c>
      <c r="G490" s="61" t="str">
        <f t="shared" si="61"/>
        <v>Lakota</v>
      </c>
      <c r="H490" s="6" t="s">
        <v>1857</v>
      </c>
      <c r="I490" s="62" t="str">
        <f t="shared" si="62"/>
        <v>Western felszerelés</v>
      </c>
      <c r="J490" s="19" t="s">
        <v>3008</v>
      </c>
      <c r="K490" s="51" t="str">
        <f t="shared" si="63"/>
        <v>Western lófelszerelés</v>
      </c>
      <c r="L490" s="19" t="s">
        <v>2531</v>
      </c>
      <c r="M490" s="51" t="str">
        <f t="shared" si="58"/>
        <v>Western szügyelő</v>
      </c>
      <c r="N490" s="19" t="s">
        <v>2534</v>
      </c>
      <c r="O490" s="53" t="str">
        <f t="shared" si="64"/>
        <v/>
      </c>
      <c r="P490" s="86"/>
      <c r="Q490" s="40"/>
      <c r="R490" s="67" t="s">
        <v>2292</v>
      </c>
      <c r="S490" s="6">
        <v>44.5</v>
      </c>
      <c r="T490" s="65" t="s">
        <v>1931</v>
      </c>
      <c r="U490" s="37">
        <v>0.5</v>
      </c>
      <c r="V490" s="41">
        <v>0</v>
      </c>
      <c r="W490" s="44" t="str">
        <f>IFERROR(
    IF(ISNUMBER(MATCH(TRIM(CLEAN(SUBSTITUTE(SUBSTITUTE(X490, CHAR(13), ""), CHAR(10), " "))), sizeList!A:A, 0)),
        INDEX(sizeList!B:B, MATCH(TRIM(CLEAN(SUBSTITUTE(SUBSTITUTE(X490, CHAR(13), ""), CHAR(10), " "))), sizeList!A:A, 0)),
        IF(ISNUMBER(MATCH(X490, sizeList!A:A, 0)),
            INDEX(sizeList!B:B, MATCH(X490, sizeList!A:A, 0)),
            IF(ISNUMBER(MATCH(TRIM(CLEAN(SUBSTITUTE(SUBSTITUTE(X490, CHAR(13), ""), CHAR(10), " "))), sizeList!B:B, 0)),
                INDEX(sizeList!B:B, MATCH(TRIM(CLEAN(SUBSTITUTE(SUBSTITUTE(X490, CHAR(13), ""), CHAR(10), " "))), sizeList!B:B, 0)),
                IF(ISNUMBER(MATCH(X490, sizeList!B:B, 0)),
                    INDEX(sizeList!B:B, MATCH(X490, sizeList!B:B, 0)),
                    "")
            )
        )
    ),
    ""
)</f>
        <v>Póni</v>
      </c>
      <c r="X490" s="6" t="s">
        <v>832</v>
      </c>
      <c r="Y490" s="6" t="s">
        <v>619</v>
      </c>
      <c r="Z490" s="44" t="str">
        <f t="shared" si="65"/>
        <v>BROWN</v>
      </c>
      <c r="AA490" s="44" t="str">
        <f>IFERROR(
    IF(ISNUMBER(MATCH(TRIM(CLEAN(SUBSTITUTE(SUBSTITUTE(Y490, CHAR(13), ""), CHAR(10), " "))), colorList!A:A, 0)),
        INDEX(colorList!B:B, MATCH(TRIM(CLEAN(SUBSTITUTE(SUBSTITUTE(Y490, CHAR(13), ""), CHAR(10), " "))), colorList!A:A, 0)),
        IF(ISNUMBER(MATCH(Y490, colorList!A:A, 0)),
            INDEX(colorList!B:B, MATCH(Y490, colorList!A:A, 0)),
            IF(ISNUMBER(MATCH(TRIM(CLEAN(SUBSTITUTE(SUBSTITUTE(Y490, CHAR(13), ""), CHAR(10), " "))), colorList!B:B, 0)),
                INDEX(colorList!B:B, MATCH(TRIM(CLEAN(SUBSTITUTE(SUBSTITUTE(Y490, CHAR(13), ""), CHAR(10), " "))), colorList!B:B, 0)),
                IF(ISNUMBER(MATCH(Y490, colorList!B:B, 0)),
                    INDEX(colorList!B:B, MATCH(Y490, colorList!B:B, 0)),
                    "")
            )
        )
    ),
    ""
)</f>
        <v>barna</v>
      </c>
      <c r="AB490" s="56" t="str">
        <f>IF(Y490="", "", IFERROR(VLOOKUP(Y490, colorList!A:B,2,FALSE),""))</f>
        <v>barna</v>
      </c>
    </row>
    <row r="491" spans="1:28" ht="60" customHeight="1" x14ac:dyDescent="0.3">
      <c r="A491" s="75" t="s">
        <v>1627</v>
      </c>
      <c r="B491" s="81" t="s">
        <v>2801</v>
      </c>
      <c r="C491" s="59" t="str">
        <f t="shared" si="59"/>
        <v>Lakota Classic szügyelő</v>
      </c>
      <c r="D491" s="6" t="s">
        <v>2765</v>
      </c>
      <c r="E491" s="60" t="str">
        <f t="shared" si="60"/>
        <v>CLASSIC NARROW BREASTCOLLAR</v>
      </c>
      <c r="F491" s="6" t="s">
        <v>1769</v>
      </c>
      <c r="G491" s="61" t="str">
        <f t="shared" si="61"/>
        <v>Lakota</v>
      </c>
      <c r="H491" s="6" t="s">
        <v>1857</v>
      </c>
      <c r="I491" s="62" t="str">
        <f t="shared" si="62"/>
        <v>Western felszerelés</v>
      </c>
      <c r="J491" s="19" t="s">
        <v>3008</v>
      </c>
      <c r="K491" s="51" t="str">
        <f t="shared" si="63"/>
        <v>Western lófelszerelés</v>
      </c>
      <c r="L491" s="19" t="s">
        <v>2531</v>
      </c>
      <c r="M491" s="51" t="str">
        <f t="shared" si="58"/>
        <v>Western szügyelő</v>
      </c>
      <c r="N491" s="83" t="s">
        <v>2534</v>
      </c>
      <c r="O491" s="53" t="str">
        <f t="shared" si="64"/>
        <v/>
      </c>
      <c r="P491" s="86"/>
      <c r="Q491" s="40"/>
      <c r="R491" s="67" t="s">
        <v>2293</v>
      </c>
      <c r="S491" s="6">
        <v>44.5</v>
      </c>
      <c r="T491" s="65" t="s">
        <v>1931</v>
      </c>
      <c r="U491" s="37">
        <v>0.5</v>
      </c>
      <c r="V491" s="41">
        <v>0</v>
      </c>
      <c r="W491" s="44" t="str">
        <f>IFERROR(
    IF(ISNUMBER(MATCH(TRIM(CLEAN(SUBSTITUTE(SUBSTITUTE(X491, CHAR(13), ""), CHAR(10), " "))), sizeList!A:A, 0)),
        INDEX(sizeList!B:B, MATCH(TRIM(CLEAN(SUBSTITUTE(SUBSTITUTE(X491, CHAR(13), ""), CHAR(10), " "))), sizeList!A:A, 0)),
        IF(ISNUMBER(MATCH(X491, sizeList!A:A, 0)),
            INDEX(sizeList!B:B, MATCH(X491, sizeList!A:A, 0)),
            IF(ISNUMBER(MATCH(TRIM(CLEAN(SUBSTITUTE(SUBSTITUTE(X491, CHAR(13), ""), CHAR(10), " "))), sizeList!B:B, 0)),
                INDEX(sizeList!B:B, MATCH(TRIM(CLEAN(SUBSTITUTE(SUBSTITUTE(X491, CHAR(13), ""), CHAR(10), " "))), sizeList!B:B, 0)),
                IF(ISNUMBER(MATCH(X491, sizeList!B:B, 0)),
                    INDEX(sizeList!B:B, MATCH(X491, sizeList!B:B, 0)),
                    "")
            )
        )
    ),
    ""
)</f>
        <v>Full</v>
      </c>
      <c r="X491" s="6" t="s">
        <v>843</v>
      </c>
      <c r="Y491" s="6" t="s">
        <v>619</v>
      </c>
      <c r="Z491" s="44" t="str">
        <f t="shared" si="65"/>
        <v>BROWN</v>
      </c>
      <c r="AA491" s="44" t="str">
        <f>IFERROR(
    IF(ISNUMBER(MATCH(TRIM(CLEAN(SUBSTITUTE(SUBSTITUTE(Y491, CHAR(13), ""), CHAR(10), " "))), colorList!A:A, 0)),
        INDEX(colorList!B:B, MATCH(TRIM(CLEAN(SUBSTITUTE(SUBSTITUTE(Y491, CHAR(13), ""), CHAR(10), " "))), colorList!A:A, 0)),
        IF(ISNUMBER(MATCH(Y491, colorList!A:A, 0)),
            INDEX(colorList!B:B, MATCH(Y491, colorList!A:A, 0)),
            IF(ISNUMBER(MATCH(TRIM(CLEAN(SUBSTITUTE(SUBSTITUTE(Y491, CHAR(13), ""), CHAR(10), " "))), colorList!B:B, 0)),
                INDEX(colorList!B:B, MATCH(TRIM(CLEAN(SUBSTITUTE(SUBSTITUTE(Y491, CHAR(13), ""), CHAR(10), " "))), colorList!B:B, 0)),
                IF(ISNUMBER(MATCH(Y491, colorList!B:B, 0)),
                    INDEX(colorList!B:B, MATCH(Y491, colorList!B:B, 0)),
                    "")
            )
        )
    ),
    ""
)</f>
        <v>barna</v>
      </c>
      <c r="AB491" s="56" t="str">
        <f>IF(Y491="", "", IFERROR(VLOOKUP(Y491, colorList!A:B,2,FALSE),""))</f>
        <v>barna</v>
      </c>
    </row>
    <row r="492" spans="1:28" ht="60" customHeight="1" x14ac:dyDescent="0.3">
      <c r="A492" s="75" t="s">
        <v>1627</v>
      </c>
      <c r="B492" s="81" t="s">
        <v>2801</v>
      </c>
      <c r="C492" s="59" t="str">
        <f t="shared" si="59"/>
        <v>Lakota Classic szügyelő</v>
      </c>
      <c r="D492" s="6" t="s">
        <v>2765</v>
      </c>
      <c r="E492" s="60" t="str">
        <f t="shared" si="60"/>
        <v>CLASSIC NARROW BREASTCOLLAR</v>
      </c>
      <c r="F492" s="6" t="s">
        <v>1769</v>
      </c>
      <c r="G492" s="61" t="str">
        <f t="shared" si="61"/>
        <v>Lakota</v>
      </c>
      <c r="H492" s="6" t="s">
        <v>1857</v>
      </c>
      <c r="I492" s="62" t="str">
        <f t="shared" si="62"/>
        <v>Western felszerelés</v>
      </c>
      <c r="J492" s="19" t="s">
        <v>3008</v>
      </c>
      <c r="K492" s="51" t="str">
        <f t="shared" si="63"/>
        <v>Western lófelszerelés</v>
      </c>
      <c r="L492" s="19" t="s">
        <v>2531</v>
      </c>
      <c r="M492" s="51" t="str">
        <f t="shared" si="58"/>
        <v>Western szügyelő</v>
      </c>
      <c r="N492" s="83" t="s">
        <v>2534</v>
      </c>
      <c r="O492" s="53" t="str">
        <f t="shared" si="64"/>
        <v/>
      </c>
      <c r="P492" s="86"/>
      <c r="Q492" s="40"/>
      <c r="R492" s="67" t="s">
        <v>2294</v>
      </c>
      <c r="S492" s="6">
        <v>44.5</v>
      </c>
      <c r="T492" s="65" t="s">
        <v>1931</v>
      </c>
      <c r="U492" s="37">
        <v>0.5</v>
      </c>
      <c r="V492" s="41">
        <v>0</v>
      </c>
      <c r="W492" s="44" t="str">
        <f>IFERROR(
    IF(ISNUMBER(MATCH(TRIM(CLEAN(SUBSTITUTE(SUBSTITUTE(X492, CHAR(13), ""), CHAR(10), " "))), sizeList!A:A, 0)),
        INDEX(sizeList!B:B, MATCH(TRIM(CLEAN(SUBSTITUTE(SUBSTITUTE(X492, CHAR(13), ""), CHAR(10), " "))), sizeList!A:A, 0)),
        IF(ISNUMBER(MATCH(X492, sizeList!A:A, 0)),
            INDEX(sizeList!B:B, MATCH(X492, sizeList!A:A, 0)),
            IF(ISNUMBER(MATCH(TRIM(CLEAN(SUBSTITUTE(SUBSTITUTE(X492, CHAR(13), ""), CHAR(10), " "))), sizeList!B:B, 0)),
                INDEX(sizeList!B:B, MATCH(TRIM(CLEAN(SUBSTITUTE(SUBSTITUTE(X492, CHAR(13), ""), CHAR(10), " "))), sizeList!B:B, 0)),
                IF(ISNUMBER(MATCH(X492, sizeList!B:B, 0)),
                    INDEX(sizeList!B:B, MATCH(X492, sizeList!B:B, 0)),
                    "")
            )
        )
    ),
    ""
)</f>
        <v>Full</v>
      </c>
      <c r="X492" s="6" t="s">
        <v>843</v>
      </c>
      <c r="Y492" s="6" t="s">
        <v>670</v>
      </c>
      <c r="Z492" s="44" t="str">
        <f t="shared" si="65"/>
        <v>NATURAL</v>
      </c>
      <c r="AA492" s="44" t="str">
        <f>IFERROR(
    IF(ISNUMBER(MATCH(TRIM(CLEAN(SUBSTITUTE(SUBSTITUTE(Y492, CHAR(13), ""), CHAR(10), " "))), colorList!A:A, 0)),
        INDEX(colorList!B:B, MATCH(TRIM(CLEAN(SUBSTITUTE(SUBSTITUTE(Y492, CHAR(13), ""), CHAR(10), " "))), colorList!A:A, 0)),
        IF(ISNUMBER(MATCH(Y492, colorList!A:A, 0)),
            INDEX(colorList!B:B, MATCH(Y492, colorList!A:A, 0)),
            IF(ISNUMBER(MATCH(TRIM(CLEAN(SUBSTITUTE(SUBSTITUTE(Y492, CHAR(13), ""), CHAR(10), " "))), colorList!B:B, 0)),
                INDEX(colorList!B:B, MATCH(TRIM(CLEAN(SUBSTITUTE(SUBSTITUTE(Y492, CHAR(13), ""), CHAR(10), " "))), colorList!B:B, 0)),
                IF(ISNUMBER(MATCH(Y492, colorList!B:B, 0)),
                    INDEX(colorList!B:B, MATCH(Y492, colorList!B:B, 0)),
                    "")
            )
        )
    ),
    ""
)</f>
        <v>natúr</v>
      </c>
      <c r="AB492" s="56" t="str">
        <f>IF(Y492="", "", IFERROR(VLOOKUP(Y492, colorList!A:B,2,FALSE),""))</f>
        <v>natúr</v>
      </c>
    </row>
    <row r="493" spans="1:28" ht="60" customHeight="1" x14ac:dyDescent="0.3">
      <c r="A493" s="80" t="s">
        <v>1571</v>
      </c>
      <c r="B493" s="82" t="s">
        <v>1571</v>
      </c>
      <c r="C493" s="44" t="str">
        <f t="shared" si="59"/>
        <v>Professional's Choice olajozott western bőr kantárszár 1,6 cm</v>
      </c>
      <c r="D493" s="88" t="s">
        <v>1868</v>
      </c>
      <c r="E493" s="49" t="str">
        <f t="shared" si="60"/>
        <v>LEATHER OILED BALANCED REINS 1,6CM</v>
      </c>
      <c r="F493" s="88" t="s">
        <v>1713</v>
      </c>
      <c r="G493" s="49" t="str">
        <f t="shared" si="61"/>
        <v>Professional's Choice</v>
      </c>
      <c r="H493" s="19" t="s">
        <v>1855</v>
      </c>
      <c r="I493" s="51" t="str">
        <f t="shared" si="62"/>
        <v>Western felszerelés</v>
      </c>
      <c r="J493" s="19" t="s">
        <v>3008</v>
      </c>
      <c r="K493" s="51" t="str">
        <f t="shared" si="63"/>
        <v>Western lófelszerelés</v>
      </c>
      <c r="L493" s="19" t="s">
        <v>2531</v>
      </c>
      <c r="M493" s="51" t="str">
        <f t="shared" si="58"/>
        <v>Western kantár és kiegészítői</v>
      </c>
      <c r="N493" s="83" t="s">
        <v>2533</v>
      </c>
      <c r="O493" s="90" t="str">
        <f t="shared" si="64"/>
        <v>Western kantárszár</v>
      </c>
      <c r="P493" s="19" t="s">
        <v>2537</v>
      </c>
      <c r="Q493" s="40"/>
      <c r="R493" s="19" t="s">
        <v>1571</v>
      </c>
      <c r="S493" s="19">
        <v>98.9</v>
      </c>
      <c r="T493" s="65" t="s">
        <v>1931</v>
      </c>
      <c r="U493" s="37">
        <v>0.3</v>
      </c>
      <c r="V493" s="41">
        <v>0</v>
      </c>
      <c r="W493" s="44" t="str">
        <f>IFERROR(
    IF(ISNUMBER(MATCH(TRIM(CLEAN(SUBSTITUTE(SUBSTITUTE(X493, CHAR(13), ""), CHAR(10), " "))), sizeList!A:A, 0)),
        INDEX(sizeList!B:B, MATCH(TRIM(CLEAN(SUBSTITUTE(SUBSTITUTE(X493, CHAR(13), ""), CHAR(10), " "))), sizeList!A:A, 0)),
        IF(ISNUMBER(MATCH(X493, sizeList!A:A, 0)),
            INDEX(sizeList!B:B, MATCH(X493, sizeList!A:A, 0)),
            IF(ISNUMBER(MATCH(TRIM(CLEAN(SUBSTITUTE(SUBSTITUTE(X493, CHAR(13), ""), CHAR(10), " "))), sizeList!B:B, 0)),
                INDEX(sizeList!B:B, MATCH(TRIM(CLEAN(SUBSTITUTE(SUBSTITUTE(X493, CHAR(13), ""), CHAR(10), " "))), sizeList!B:B, 0)),
                IF(ISNUMBER(MATCH(X493, sizeList!B:B, 0)),
                    INDEX(sizeList!B:B, MATCH(X493, sizeList!B:B, 0)),
                    "")
            )
        )
    ),
    ""
)</f>
        <v/>
      </c>
      <c r="X493" s="19"/>
      <c r="Y493" s="19" t="s">
        <v>619</v>
      </c>
      <c r="Z493" s="47" t="str">
        <f t="shared" si="65"/>
        <v>BROWN</v>
      </c>
      <c r="AA493" s="47" t="str">
        <f>IFERROR(
    IF(ISNUMBER(MATCH(TRIM(CLEAN(SUBSTITUTE(SUBSTITUTE(Y493, CHAR(13), ""), CHAR(10), " "))), colorList!A:A, 0)),
        INDEX(colorList!B:B, MATCH(TRIM(CLEAN(SUBSTITUTE(SUBSTITUTE(Y493, CHAR(13), ""), CHAR(10), " "))), colorList!A:A, 0)),
        IF(ISNUMBER(MATCH(Y493, colorList!A:A, 0)),
            INDEX(colorList!B:B, MATCH(Y493, colorList!A:A, 0)),
            IF(ISNUMBER(MATCH(TRIM(CLEAN(SUBSTITUTE(SUBSTITUTE(Y493, CHAR(13), ""), CHAR(10), " "))), colorList!B:B, 0)),
                INDEX(colorList!B:B, MATCH(TRIM(CLEAN(SUBSTITUTE(SUBSTITUTE(Y493, CHAR(13), ""), CHAR(10), " "))), colorList!B:B, 0)),
                IF(ISNUMBER(MATCH(Y493, colorList!B:B, 0)),
                    INDEX(colorList!B:B, MATCH(Y493, colorList!B:B, 0)),
                    "")
            )
        )
    ),
    ""
)</f>
        <v>barna</v>
      </c>
      <c r="AB493" s="46" t="str">
        <f>IF(Y493="", "", IFERROR(VLOOKUP(Y493, colorList!A:B,2,FALSE),""))</f>
        <v>barna</v>
      </c>
    </row>
    <row r="494" spans="1:28" ht="60" customHeight="1" x14ac:dyDescent="0.3">
      <c r="A494" s="80" t="s">
        <v>1574</v>
      </c>
      <c r="B494" s="82" t="s">
        <v>1574</v>
      </c>
      <c r="C494" s="44" t="str">
        <f t="shared" si="59"/>
        <v>Professional's Choice western kantár</v>
      </c>
      <c r="D494" s="88" t="s">
        <v>1872</v>
      </c>
      <c r="E494" s="49" t="str">
        <f t="shared" si="60"/>
        <v>PROFESSIONAL'S CHOICE BRIDLE</v>
      </c>
      <c r="F494" s="88" t="s">
        <v>1716</v>
      </c>
      <c r="G494" s="49" t="str">
        <f t="shared" si="61"/>
        <v>Professional's Choice</v>
      </c>
      <c r="H494" s="19" t="s">
        <v>1855</v>
      </c>
      <c r="I494" s="51" t="str">
        <f t="shared" si="62"/>
        <v>Western felszerelés</v>
      </c>
      <c r="J494" s="19" t="s">
        <v>3008</v>
      </c>
      <c r="K494" s="51" t="str">
        <f t="shared" si="63"/>
        <v>Western lófelszerelés</v>
      </c>
      <c r="L494" s="19" t="s">
        <v>2531</v>
      </c>
      <c r="M494" s="51" t="str">
        <f t="shared" si="58"/>
        <v>Western kantár és kiegészítői</v>
      </c>
      <c r="N494" s="83" t="s">
        <v>2533</v>
      </c>
      <c r="O494" s="52" t="str">
        <f t="shared" si="64"/>
        <v>Western kantár</v>
      </c>
      <c r="P494" s="19" t="s">
        <v>2538</v>
      </c>
      <c r="Q494" s="40"/>
      <c r="R494" s="19" t="s">
        <v>1574</v>
      </c>
      <c r="S494" s="19">
        <v>90.9</v>
      </c>
      <c r="T494" s="65" t="s">
        <v>1931</v>
      </c>
      <c r="U494" s="37">
        <v>0.8</v>
      </c>
      <c r="V494" s="41">
        <v>0</v>
      </c>
      <c r="W494" s="44" t="str">
        <f>IFERROR(
    IF(ISNUMBER(MATCH(TRIM(CLEAN(SUBSTITUTE(SUBSTITUTE(X494, CHAR(13), ""), CHAR(10), " "))), sizeList!A:A, 0)),
        INDEX(sizeList!B:B, MATCH(TRIM(CLEAN(SUBSTITUTE(SUBSTITUTE(X494, CHAR(13), ""), CHAR(10), " "))), sizeList!A:A, 0)),
        IF(ISNUMBER(MATCH(X494, sizeList!A:A, 0)),
            INDEX(sizeList!B:B, MATCH(X494, sizeList!A:A, 0)),
            IF(ISNUMBER(MATCH(TRIM(CLEAN(SUBSTITUTE(SUBSTITUTE(X494, CHAR(13), ""), CHAR(10), " "))), sizeList!B:B, 0)),
                INDEX(sizeList!B:B, MATCH(TRIM(CLEAN(SUBSTITUTE(SUBSTITUTE(X494, CHAR(13), ""), CHAR(10), " "))), sizeList!B:B, 0)),
                IF(ISNUMBER(MATCH(X494, sizeList!B:B, 0)),
                    INDEX(sizeList!B:B, MATCH(X494, sizeList!B:B, 0)),
                    "")
            )
        )
    ),
    ""
)</f>
        <v/>
      </c>
      <c r="Y494" s="19"/>
      <c r="Z494" s="92" t="str">
        <f t="shared" si="65"/>
        <v/>
      </c>
      <c r="AA494" s="47" t="str">
        <f>IFERROR(
    IF(ISNUMBER(MATCH(TRIM(CLEAN(SUBSTITUTE(SUBSTITUTE(Y494, CHAR(13), ""), CHAR(10), " "))), colorList!A:A, 0)),
        INDEX(colorList!B:B, MATCH(TRIM(CLEAN(SUBSTITUTE(SUBSTITUTE(Y494, CHAR(13), ""), CHAR(10), " "))), colorList!A:A, 0)),
        IF(ISNUMBER(MATCH(Y494, colorList!A:A, 0)),
            INDEX(colorList!B:B, MATCH(Y494, colorList!A:A, 0)),
            IF(ISNUMBER(MATCH(TRIM(CLEAN(SUBSTITUTE(SUBSTITUTE(Y494, CHAR(13), ""), CHAR(10), " "))), colorList!B:B, 0)),
                INDEX(colorList!B:B, MATCH(TRIM(CLEAN(SUBSTITUTE(SUBSTITUTE(Y494, CHAR(13), ""), CHAR(10), " "))), colorList!B:B, 0)),
                IF(ISNUMBER(MATCH(Y494, colorList!B:B, 0)),
                    INDEX(colorList!B:B, MATCH(Y494, colorList!B:B, 0)),
                    "")
            )
        )
    ),
    ""
)</f>
        <v/>
      </c>
      <c r="AB494" s="46" t="str">
        <f>IF(Y494="", "", IFERROR(VLOOKUP(Y494, colorList!A:B,2,FALSE),""))</f>
        <v/>
      </c>
    </row>
    <row r="495" spans="1:28" ht="60" customHeight="1" x14ac:dyDescent="0.3">
      <c r="A495" s="75" t="s">
        <v>1689</v>
      </c>
      <c r="B495" s="6" t="s">
        <v>1689</v>
      </c>
      <c r="C495" s="59" t="str">
        <f t="shared" si="59"/>
        <v>Lakota western kengyel nyersbőrből</v>
      </c>
      <c r="D495" s="6" t="s">
        <v>2611</v>
      </c>
      <c r="E495" s="60" t="str">
        <f t="shared" si="60"/>
        <v>RAWHIDE WESTERN STIRRUPS CUSTOM MADE 919</v>
      </c>
      <c r="F495" s="57" t="s">
        <v>1831</v>
      </c>
      <c r="G495" s="61" t="str">
        <f t="shared" si="61"/>
        <v>Lakota</v>
      </c>
      <c r="H495" s="57" t="s">
        <v>1857</v>
      </c>
      <c r="I495" s="62" t="str">
        <f t="shared" si="62"/>
        <v>Western felszerelés</v>
      </c>
      <c r="J495" s="19" t="s">
        <v>3008</v>
      </c>
      <c r="K495" s="51" t="str">
        <f t="shared" si="63"/>
        <v>Western lófelszerelés</v>
      </c>
      <c r="L495" s="66" t="s">
        <v>2531</v>
      </c>
      <c r="M495" s="51" t="str">
        <f t="shared" si="58"/>
        <v>Western nyereg és tartozékai</v>
      </c>
      <c r="N495" s="36" t="s">
        <v>2582</v>
      </c>
      <c r="O495" s="53" t="str">
        <f t="shared" si="64"/>
        <v>Western kengyel</v>
      </c>
      <c r="P495" s="86" t="s">
        <v>2591</v>
      </c>
      <c r="Q495" s="40"/>
      <c r="R495" s="66" t="s">
        <v>1689</v>
      </c>
      <c r="S495" s="57">
        <v>217.5</v>
      </c>
      <c r="T495" s="65" t="s">
        <v>1931</v>
      </c>
      <c r="U495" s="63">
        <v>0.4</v>
      </c>
      <c r="V495" s="41">
        <v>0</v>
      </c>
      <c r="W495" s="44" t="str">
        <f>IFERROR(
    IF(ISNUMBER(MATCH(TRIM(CLEAN(SUBSTITUTE(SUBSTITUTE(X495, CHAR(13), ""), CHAR(10), " "))), sizeList!A:A, 0)),
        INDEX(sizeList!B:B, MATCH(TRIM(CLEAN(SUBSTITUTE(SUBSTITUTE(X495, CHAR(13), ""), CHAR(10), " "))), sizeList!A:A, 0)),
        IF(ISNUMBER(MATCH(X495, sizeList!A:A, 0)),
            INDEX(sizeList!B:B, MATCH(X495, sizeList!A:A, 0)),
            IF(ISNUMBER(MATCH(TRIM(CLEAN(SUBSTITUTE(SUBSTITUTE(X495, CHAR(13), ""), CHAR(10), " "))), sizeList!B:B, 0)),
                INDEX(sizeList!B:B, MATCH(TRIM(CLEAN(SUBSTITUTE(SUBSTITUTE(X495, CHAR(13), ""), CHAR(10), " "))), sizeList!B:B, 0)),
                IF(ISNUMBER(MATCH(X495, sizeList!B:B, 0)),
                    INDEX(sizeList!B:B, MATCH(X495, sizeList!B:B, 0)),
                    "")
            )
        )
    ),
    ""
)</f>
        <v/>
      </c>
      <c r="Z495" s="44" t="str">
        <f t="shared" si="65"/>
        <v/>
      </c>
      <c r="AA495" s="44" t="str">
        <f>IFERROR(
    IF(ISNUMBER(MATCH(TRIM(CLEAN(SUBSTITUTE(SUBSTITUTE(Y495, CHAR(13), ""), CHAR(10), " "))), colorList!A:A, 0)),
        INDEX(colorList!B:B, MATCH(TRIM(CLEAN(SUBSTITUTE(SUBSTITUTE(Y495, CHAR(13), ""), CHAR(10), " "))), colorList!A:A, 0)),
        IF(ISNUMBER(MATCH(Y495, colorList!A:A, 0)),
            INDEX(colorList!B:B, MATCH(Y495, colorList!A:A, 0)),
            IF(ISNUMBER(MATCH(TRIM(CLEAN(SUBSTITUTE(SUBSTITUTE(Y495, CHAR(13), ""), CHAR(10), " "))), colorList!B:B, 0)),
                INDEX(colorList!B:B, MATCH(TRIM(CLEAN(SUBSTITUTE(SUBSTITUTE(Y495, CHAR(13), ""), CHAR(10), " "))), colorList!B:B, 0)),
                IF(ISNUMBER(MATCH(Y495, colorList!B:B, 0)),
                    INDEX(colorList!B:B, MATCH(Y495, colorList!B:B, 0)),
                    "")
            )
        )
    ),
    ""
)</f>
        <v/>
      </c>
      <c r="AB495" s="56" t="str">
        <f>IF(Y495="", "", IFERROR(VLOOKUP(Y495, colorList!A:B,2,FALSE),""))</f>
        <v/>
      </c>
    </row>
    <row r="496" spans="1:28" ht="60" customHeight="1" x14ac:dyDescent="0.3">
      <c r="A496" s="75" t="s">
        <v>1666</v>
      </c>
      <c r="B496" s="58" t="s">
        <v>2858</v>
      </c>
      <c r="C496" s="59" t="str">
        <f t="shared" si="59"/>
        <v>Lakota western bőr pánt</v>
      </c>
      <c r="D496" s="6" t="s">
        <v>1916</v>
      </c>
      <c r="E496" s="60" t="str">
        <f t="shared" si="60"/>
        <v>LATIGO LEATHER LACES</v>
      </c>
      <c r="F496" s="57" t="s">
        <v>1808</v>
      </c>
      <c r="G496" s="61" t="str">
        <f t="shared" si="61"/>
        <v>Lakota</v>
      </c>
      <c r="H496" s="57" t="s">
        <v>1857</v>
      </c>
      <c r="I496" s="62" t="str">
        <f t="shared" si="62"/>
        <v>Western felszerelés</v>
      </c>
      <c r="J496" s="19" t="s">
        <v>3008</v>
      </c>
      <c r="K496" s="51" t="str">
        <f t="shared" si="63"/>
        <v>Western lófelszerelés</v>
      </c>
      <c r="L496" s="66" t="s">
        <v>2531</v>
      </c>
      <c r="M496" s="51" t="str">
        <f t="shared" si="58"/>
        <v>Western nyereg és tartozékai</v>
      </c>
      <c r="N496" s="36" t="s">
        <v>2582</v>
      </c>
      <c r="O496" s="53" t="str">
        <f t="shared" si="64"/>
        <v>Western nyereg tartozékok</v>
      </c>
      <c r="P496" s="86" t="s">
        <v>2614</v>
      </c>
      <c r="Q496" s="40"/>
      <c r="R496" s="66" t="s">
        <v>2382</v>
      </c>
      <c r="S496" s="57">
        <v>8.9</v>
      </c>
      <c r="T496" s="65" t="s">
        <v>1931</v>
      </c>
      <c r="U496" s="40"/>
      <c r="V496" s="41">
        <v>0</v>
      </c>
      <c r="W496" s="44" t="str">
        <f>IFERROR(
    IF(ISNUMBER(MATCH(TRIM(CLEAN(SUBSTITUTE(SUBSTITUTE(X496, CHAR(13), ""), CHAR(10), " "))), sizeList!A:A, 0)),
        INDEX(sizeList!B:B, MATCH(TRIM(CLEAN(SUBSTITUTE(SUBSTITUTE(X496, CHAR(13), ""), CHAR(10), " "))), sizeList!A:A, 0)),
        IF(ISNUMBER(MATCH(X496, sizeList!A:A, 0)),
            INDEX(sizeList!B:B, MATCH(X496, sizeList!A:A, 0)),
            IF(ISNUMBER(MATCH(TRIM(CLEAN(SUBSTITUTE(SUBSTITUTE(X496, CHAR(13), ""), CHAR(10), " "))), sizeList!B:B, 0)),
                INDEX(sizeList!B:B, MATCH(TRIM(CLEAN(SUBSTITUTE(SUBSTITUTE(X496, CHAR(13), ""), CHAR(10), " "))), sizeList!B:B, 0)),
                IF(ISNUMBER(MATCH(X496, sizeList!B:B, 0)),
                    INDEX(sizeList!B:B, MATCH(X496, sizeList!B:B, 0)),
                    "")
            )
        )
    ),
    ""
)</f>
        <v/>
      </c>
      <c r="Y496" s="6" t="s">
        <v>20</v>
      </c>
      <c r="Z496" s="44" t="str">
        <f t="shared" si="65"/>
        <v>BLACK</v>
      </c>
      <c r="AA496" s="44" t="str">
        <f>IFERROR(
    IF(ISNUMBER(MATCH(TRIM(CLEAN(SUBSTITUTE(SUBSTITUTE(Y496, CHAR(13), ""), CHAR(10), " "))), colorList!A:A, 0)),
        INDEX(colorList!B:B, MATCH(TRIM(CLEAN(SUBSTITUTE(SUBSTITUTE(Y496, CHAR(13), ""), CHAR(10), " "))), colorList!A:A, 0)),
        IF(ISNUMBER(MATCH(Y496, colorList!A:A, 0)),
            INDEX(colorList!B:B, MATCH(Y496, colorList!A:A, 0)),
            IF(ISNUMBER(MATCH(TRIM(CLEAN(SUBSTITUTE(SUBSTITUTE(Y496, CHAR(13), ""), CHAR(10), " "))), colorList!B:B, 0)),
                INDEX(colorList!B:B, MATCH(TRIM(CLEAN(SUBSTITUTE(SUBSTITUTE(Y496, CHAR(13), ""), CHAR(10), " "))), colorList!B:B, 0)),
                IF(ISNUMBER(MATCH(Y496, colorList!B:B, 0)),
                    INDEX(colorList!B:B, MATCH(Y496, colorList!B:B, 0)),
                    "")
            )
        )
    ),
    ""
)</f>
        <v>fekete</v>
      </c>
      <c r="AB496" s="56" t="str">
        <f>IF(Y496="", "", IFERROR(VLOOKUP(Y496, colorList!A:B,2,FALSE),""))</f>
        <v>fekete</v>
      </c>
    </row>
    <row r="497" spans="1:28" ht="60" customHeight="1" x14ac:dyDescent="0.3">
      <c r="A497" s="75" t="s">
        <v>1666</v>
      </c>
      <c r="B497" s="58" t="s">
        <v>2858</v>
      </c>
      <c r="C497" s="59" t="str">
        <f t="shared" si="59"/>
        <v>Lakota western bőr pánt</v>
      </c>
      <c r="D497" s="6" t="s">
        <v>1916</v>
      </c>
      <c r="E497" s="60" t="str">
        <f t="shared" si="60"/>
        <v>LATIGO LEATHER LACES</v>
      </c>
      <c r="F497" s="57" t="s">
        <v>1808</v>
      </c>
      <c r="G497" s="61" t="str">
        <f t="shared" si="61"/>
        <v>Lakota</v>
      </c>
      <c r="H497" s="57" t="s">
        <v>1857</v>
      </c>
      <c r="I497" s="62" t="str">
        <f t="shared" si="62"/>
        <v>Western felszerelés</v>
      </c>
      <c r="J497" s="19" t="s">
        <v>3008</v>
      </c>
      <c r="K497" s="51" t="str">
        <f t="shared" si="63"/>
        <v>Western lófelszerelés</v>
      </c>
      <c r="L497" s="66" t="s">
        <v>2531</v>
      </c>
      <c r="M497" s="51" t="str">
        <f t="shared" si="58"/>
        <v>Western nyereg és tartozékai</v>
      </c>
      <c r="N497" s="36" t="s">
        <v>2582</v>
      </c>
      <c r="O497" s="53" t="str">
        <f t="shared" si="64"/>
        <v>Western nyereg tartozékok</v>
      </c>
      <c r="P497" s="86" t="s">
        <v>2614</v>
      </c>
      <c r="Q497" s="40"/>
      <c r="R497" s="66" t="s">
        <v>2383</v>
      </c>
      <c r="S497" s="57">
        <v>8.9</v>
      </c>
      <c r="T497" s="65" t="s">
        <v>1931</v>
      </c>
      <c r="U497" s="40"/>
      <c r="V497" s="41">
        <v>0</v>
      </c>
      <c r="W497" s="44" t="str">
        <f>IFERROR(
    IF(ISNUMBER(MATCH(TRIM(CLEAN(SUBSTITUTE(SUBSTITUTE(X497, CHAR(13), ""), CHAR(10), " "))), sizeList!A:A, 0)),
        INDEX(sizeList!B:B, MATCH(TRIM(CLEAN(SUBSTITUTE(SUBSTITUTE(X497, CHAR(13), ""), CHAR(10), " "))), sizeList!A:A, 0)),
        IF(ISNUMBER(MATCH(X497, sizeList!A:A, 0)),
            INDEX(sizeList!B:B, MATCH(X497, sizeList!A:A, 0)),
            IF(ISNUMBER(MATCH(TRIM(CLEAN(SUBSTITUTE(SUBSTITUTE(X497, CHAR(13), ""), CHAR(10), " "))), sizeList!B:B, 0)),
                INDEX(sizeList!B:B, MATCH(TRIM(CLEAN(SUBSTITUTE(SUBSTITUTE(X497, CHAR(13), ""), CHAR(10), " "))), sizeList!B:B, 0)),
                IF(ISNUMBER(MATCH(X497, sizeList!B:B, 0)),
                    INDEX(sizeList!B:B, MATCH(X497, sizeList!B:B, 0)),
                    "")
            )
        )
    ),
    ""
)</f>
        <v/>
      </c>
      <c r="Y497" s="6" t="s">
        <v>619</v>
      </c>
      <c r="Z497" s="44" t="str">
        <f t="shared" si="65"/>
        <v>BROWN</v>
      </c>
      <c r="AA497" s="44" t="str">
        <f>IFERROR(
    IF(ISNUMBER(MATCH(TRIM(CLEAN(SUBSTITUTE(SUBSTITUTE(Y497, CHAR(13), ""), CHAR(10), " "))), colorList!A:A, 0)),
        INDEX(colorList!B:B, MATCH(TRIM(CLEAN(SUBSTITUTE(SUBSTITUTE(Y497, CHAR(13), ""), CHAR(10), " "))), colorList!A:A, 0)),
        IF(ISNUMBER(MATCH(Y497, colorList!A:A, 0)),
            INDEX(colorList!B:B, MATCH(Y497, colorList!A:A, 0)),
            IF(ISNUMBER(MATCH(TRIM(CLEAN(SUBSTITUTE(SUBSTITUTE(Y497, CHAR(13), ""), CHAR(10), " "))), colorList!B:B, 0)),
                INDEX(colorList!B:B, MATCH(TRIM(CLEAN(SUBSTITUTE(SUBSTITUTE(Y497, CHAR(13), ""), CHAR(10), " "))), colorList!B:B, 0)),
                IF(ISNUMBER(MATCH(Y497, colorList!B:B, 0)),
                    INDEX(colorList!B:B, MATCH(Y497, colorList!B:B, 0)),
                    "")
            )
        )
    ),
    ""
)</f>
        <v>barna</v>
      </c>
      <c r="AB497" s="56" t="str">
        <f>IF(Y497="", "", IFERROR(VLOOKUP(Y497, colorList!A:B,2,FALSE),""))</f>
        <v>barna</v>
      </c>
    </row>
    <row r="498" spans="1:28" ht="60" customHeight="1" x14ac:dyDescent="0.3">
      <c r="A498" s="78" t="s">
        <v>1602</v>
      </c>
      <c r="B498" s="83" t="s">
        <v>1602</v>
      </c>
      <c r="C498" s="44" t="str">
        <f t="shared" si="59"/>
        <v>Lakota sarkantyúszíj</v>
      </c>
      <c r="D498" s="6" t="s">
        <v>1892</v>
      </c>
      <c r="E498" s="61" t="str">
        <f t="shared" si="60"/>
        <v>LAKOTA WIDE SPURS STRAPS W/BASKET TRIM</v>
      </c>
      <c r="F498" s="19" t="s">
        <v>1744</v>
      </c>
      <c r="G498" s="61" t="str">
        <f t="shared" si="61"/>
        <v>Pool's</v>
      </c>
      <c r="H498" s="19" t="s">
        <v>1856</v>
      </c>
      <c r="I498" s="51" t="str">
        <f t="shared" si="62"/>
        <v>Western felszerelés</v>
      </c>
      <c r="J498" s="19" t="s">
        <v>3008</v>
      </c>
      <c r="K498" s="51" t="str">
        <f t="shared" si="63"/>
        <v>Western lovasruházat</v>
      </c>
      <c r="L498" s="19" t="s">
        <v>2532</v>
      </c>
      <c r="M498" s="51" t="str">
        <f t="shared" si="58"/>
        <v>Western sarkantyú, sarkantyúszíj</v>
      </c>
      <c r="N498" s="86" t="s">
        <v>2620</v>
      </c>
      <c r="O498" s="53" t="str">
        <f t="shared" si="64"/>
        <v/>
      </c>
      <c r="P498" s="39"/>
      <c r="Q498" s="37"/>
      <c r="R498" s="19" t="s">
        <v>2110</v>
      </c>
      <c r="S498" s="19">
        <v>30.9</v>
      </c>
      <c r="T498" s="65" t="s">
        <v>1931</v>
      </c>
      <c r="U498" s="37">
        <v>0.2</v>
      </c>
      <c r="V498" s="41">
        <v>0</v>
      </c>
      <c r="W498" s="44" t="str">
        <f>IFERROR(
    IF(ISNUMBER(MATCH(TRIM(CLEAN(SUBSTITUTE(SUBSTITUTE(X498, CHAR(13), ""), CHAR(10), " "))), sizeList!A:A, 0)),
        INDEX(sizeList!B:B, MATCH(TRIM(CLEAN(SUBSTITUTE(SUBSTITUTE(X498, CHAR(13), ""), CHAR(10), " "))), sizeList!A:A, 0)),
        IF(ISNUMBER(MATCH(X498, sizeList!A:A, 0)),
            INDEX(sizeList!B:B, MATCH(X498, sizeList!A:A, 0)),
            IF(ISNUMBER(MATCH(TRIM(CLEAN(SUBSTITUTE(SUBSTITUTE(X498, CHAR(13), ""), CHAR(10), " "))), sizeList!B:B, 0)),
                INDEX(sizeList!B:B, MATCH(TRIM(CLEAN(SUBSTITUTE(SUBSTITUTE(X498, CHAR(13), ""), CHAR(10), " "))), sizeList!B:B, 0)),
                IF(ISNUMBER(MATCH(X498, sizeList!B:B, 0)),
                    INDEX(sizeList!B:B, MATCH(X498, sizeList!B:B, 0)),
                    "")
            )
        )
    ),
    ""
)</f>
        <v/>
      </c>
      <c r="X498" s="19"/>
      <c r="Y498" s="19" t="s">
        <v>20</v>
      </c>
      <c r="Z498" s="44" t="str">
        <f t="shared" si="65"/>
        <v>BLACK</v>
      </c>
      <c r="AA498" s="44" t="str">
        <f>IFERROR(
    IF(ISNUMBER(MATCH(TRIM(CLEAN(SUBSTITUTE(SUBSTITUTE(Y498, CHAR(13), ""), CHAR(10), " "))), colorList!A:A, 0)),
        INDEX(colorList!B:B, MATCH(TRIM(CLEAN(SUBSTITUTE(SUBSTITUTE(Y498, CHAR(13), ""), CHAR(10), " "))), colorList!A:A, 0)),
        IF(ISNUMBER(MATCH(Y498, colorList!A:A, 0)),
            INDEX(colorList!B:B, MATCH(Y498, colorList!A:A, 0)),
            IF(ISNUMBER(MATCH(TRIM(CLEAN(SUBSTITUTE(SUBSTITUTE(Y498, CHAR(13), ""), CHAR(10), " "))), colorList!B:B, 0)),
                INDEX(colorList!B:B, MATCH(TRIM(CLEAN(SUBSTITUTE(SUBSTITUTE(Y498, CHAR(13), ""), CHAR(10), " "))), colorList!B:B, 0)),
                IF(ISNUMBER(MATCH(Y498, colorList!B:B, 0)),
                    INDEX(colorList!B:B, MATCH(Y498, colorList!B:B, 0)),
                    "")
            )
        )
    ),
    ""
)</f>
        <v>fekete</v>
      </c>
      <c r="AB498" s="56" t="str">
        <f>IF(Y498="", "", IFERROR(VLOOKUP(Y498, colorList!A:B,2,FALSE),""))</f>
        <v>fekete</v>
      </c>
    </row>
    <row r="499" spans="1:28" ht="60" customHeight="1" x14ac:dyDescent="0.3">
      <c r="A499" s="78" t="s">
        <v>1602</v>
      </c>
      <c r="B499" s="83" t="s">
        <v>1602</v>
      </c>
      <c r="C499" s="44" t="str">
        <f t="shared" si="59"/>
        <v>Lakota sarkantyúszíj</v>
      </c>
      <c r="D499" s="6" t="s">
        <v>1892</v>
      </c>
      <c r="E499" s="61" t="str">
        <f t="shared" si="60"/>
        <v>LAKOTA WIDE SPURS STRAPS W/BASKET TRIM</v>
      </c>
      <c r="F499" s="19" t="s">
        <v>1744</v>
      </c>
      <c r="G499" s="61" t="str">
        <f t="shared" si="61"/>
        <v>Pool's</v>
      </c>
      <c r="H499" s="19" t="s">
        <v>1856</v>
      </c>
      <c r="I499" s="51" t="str">
        <f t="shared" si="62"/>
        <v>Western felszerelés</v>
      </c>
      <c r="J499" s="19" t="s">
        <v>3008</v>
      </c>
      <c r="K499" s="51" t="str">
        <f t="shared" si="63"/>
        <v>Western lovasruházat</v>
      </c>
      <c r="L499" s="19" t="s">
        <v>2532</v>
      </c>
      <c r="M499" s="51" t="str">
        <f t="shared" si="58"/>
        <v>Western sarkantyú, sarkantyúszíj</v>
      </c>
      <c r="N499" s="86" t="s">
        <v>2620</v>
      </c>
      <c r="O499" s="53" t="str">
        <f t="shared" si="64"/>
        <v/>
      </c>
      <c r="P499" s="39"/>
      <c r="Q499" s="37"/>
      <c r="R499" s="19" t="s">
        <v>2111</v>
      </c>
      <c r="S499" s="19">
        <v>30.9</v>
      </c>
      <c r="T499" s="65" t="s">
        <v>1931</v>
      </c>
      <c r="U499" s="37">
        <v>0.2</v>
      </c>
      <c r="V499" s="41">
        <v>0</v>
      </c>
      <c r="W499" s="44" t="str">
        <f>IFERROR(
    IF(ISNUMBER(MATCH(TRIM(CLEAN(SUBSTITUTE(SUBSTITUTE(X499, CHAR(13), ""), CHAR(10), " "))), sizeList!A:A, 0)),
        INDEX(sizeList!B:B, MATCH(TRIM(CLEAN(SUBSTITUTE(SUBSTITUTE(X499, CHAR(13), ""), CHAR(10), " "))), sizeList!A:A, 0)),
        IF(ISNUMBER(MATCH(X499, sizeList!A:A, 0)),
            INDEX(sizeList!B:B, MATCH(X499, sizeList!A:A, 0)),
            IF(ISNUMBER(MATCH(TRIM(CLEAN(SUBSTITUTE(SUBSTITUTE(X499, CHAR(13), ""), CHAR(10), " "))), sizeList!B:B, 0)),
                INDEX(sizeList!B:B, MATCH(TRIM(CLEAN(SUBSTITUTE(SUBSTITUTE(X499, CHAR(13), ""), CHAR(10), " "))), sizeList!B:B, 0)),
                IF(ISNUMBER(MATCH(X499, sizeList!B:B, 0)),
                    INDEX(sizeList!B:B, MATCH(X499, sizeList!B:B, 0)),
                    "")
            )
        )
    ),
    ""
)</f>
        <v/>
      </c>
      <c r="X499" s="19"/>
      <c r="Y499" s="19" t="s">
        <v>619</v>
      </c>
      <c r="Z499" s="44" t="str">
        <f t="shared" si="65"/>
        <v>BROWN</v>
      </c>
      <c r="AA499" s="44" t="str">
        <f>IFERROR(
    IF(ISNUMBER(MATCH(TRIM(CLEAN(SUBSTITUTE(SUBSTITUTE(Y499, CHAR(13), ""), CHAR(10), " "))), colorList!A:A, 0)),
        INDEX(colorList!B:B, MATCH(TRIM(CLEAN(SUBSTITUTE(SUBSTITUTE(Y499, CHAR(13), ""), CHAR(10), " "))), colorList!A:A, 0)),
        IF(ISNUMBER(MATCH(Y499, colorList!A:A, 0)),
            INDEX(colorList!B:B, MATCH(Y499, colorList!A:A, 0)),
            IF(ISNUMBER(MATCH(TRIM(CLEAN(SUBSTITUTE(SUBSTITUTE(Y499, CHAR(13), ""), CHAR(10), " "))), colorList!B:B, 0)),
                INDEX(colorList!B:B, MATCH(TRIM(CLEAN(SUBSTITUTE(SUBSTITUTE(Y499, CHAR(13), ""), CHAR(10), " "))), colorList!B:B, 0)),
                IF(ISNUMBER(MATCH(Y499, colorList!B:B, 0)),
                    INDEX(colorList!B:B, MATCH(Y499, colorList!B:B, 0)),
                    "")
            )
        )
    ),
    ""
)</f>
        <v>barna</v>
      </c>
      <c r="AB499" s="56" t="str">
        <f>IF(Y499="", "", IFERROR(VLOOKUP(Y499, colorList!A:B,2,FALSE),""))</f>
        <v>barna</v>
      </c>
    </row>
    <row r="500" spans="1:28" ht="60" customHeight="1" x14ac:dyDescent="0.3">
      <c r="A500" s="78" t="s">
        <v>1602</v>
      </c>
      <c r="B500" s="83" t="s">
        <v>1602</v>
      </c>
      <c r="C500" s="44" t="str">
        <f t="shared" si="59"/>
        <v>Lakota sarkantyúszíj</v>
      </c>
      <c r="D500" s="6" t="s">
        <v>1892</v>
      </c>
      <c r="E500" s="61" t="str">
        <f t="shared" si="60"/>
        <v>LAKOTA WIDE SPURS STRAPS W/BASKET TRIM</v>
      </c>
      <c r="F500" s="19" t="s">
        <v>1744</v>
      </c>
      <c r="G500" s="61" t="str">
        <f t="shared" si="61"/>
        <v>Pool's</v>
      </c>
      <c r="H500" s="19" t="s">
        <v>1856</v>
      </c>
      <c r="I500" s="51" t="str">
        <f t="shared" si="62"/>
        <v>Western felszerelés</v>
      </c>
      <c r="J500" s="19" t="s">
        <v>3008</v>
      </c>
      <c r="K500" s="51" t="str">
        <f t="shared" si="63"/>
        <v>Western lovasruházat</v>
      </c>
      <c r="L500" s="19" t="s">
        <v>2532</v>
      </c>
      <c r="M500" s="51" t="str">
        <f t="shared" si="58"/>
        <v>Western sarkantyú, sarkantyúszíj</v>
      </c>
      <c r="N500" s="86" t="s">
        <v>2620</v>
      </c>
      <c r="O500" s="53" t="str">
        <f t="shared" si="64"/>
        <v/>
      </c>
      <c r="P500" s="39"/>
      <c r="Q500" s="37"/>
      <c r="R500" s="19" t="s">
        <v>2112</v>
      </c>
      <c r="S500" s="19">
        <v>30.9</v>
      </c>
      <c r="T500" s="65" t="s">
        <v>1931</v>
      </c>
      <c r="U500" s="37">
        <v>0.2</v>
      </c>
      <c r="V500" s="41">
        <v>0</v>
      </c>
      <c r="W500" s="44" t="str">
        <f>IFERROR(
    IF(ISNUMBER(MATCH(TRIM(CLEAN(SUBSTITUTE(SUBSTITUTE(X500, CHAR(13), ""), CHAR(10), " "))), sizeList!A:A, 0)),
        INDEX(sizeList!B:B, MATCH(TRIM(CLEAN(SUBSTITUTE(SUBSTITUTE(X500, CHAR(13), ""), CHAR(10), " "))), sizeList!A:A, 0)),
        IF(ISNUMBER(MATCH(X500, sizeList!A:A, 0)),
            INDEX(sizeList!B:B, MATCH(X500, sizeList!A:A, 0)),
            IF(ISNUMBER(MATCH(TRIM(CLEAN(SUBSTITUTE(SUBSTITUTE(X500, CHAR(13), ""), CHAR(10), " "))), sizeList!B:B, 0)),
                INDEX(sizeList!B:B, MATCH(TRIM(CLEAN(SUBSTITUTE(SUBSTITUTE(X500, CHAR(13), ""), CHAR(10), " "))), sizeList!B:B, 0)),
                IF(ISNUMBER(MATCH(X500, sizeList!B:B, 0)),
                    INDEX(sizeList!B:B, MATCH(X500, sizeList!B:B, 0)),
                    "")
            )
        )
    ),
    ""
)</f>
        <v/>
      </c>
      <c r="X500" s="19"/>
      <c r="Y500" s="19" t="s">
        <v>670</v>
      </c>
      <c r="Z500" s="44" t="str">
        <f t="shared" si="65"/>
        <v>NATURAL</v>
      </c>
      <c r="AA500" s="44" t="str">
        <f>IFERROR(
    IF(ISNUMBER(MATCH(TRIM(CLEAN(SUBSTITUTE(SUBSTITUTE(Y500, CHAR(13), ""), CHAR(10), " "))), colorList!A:A, 0)),
        INDEX(colorList!B:B, MATCH(TRIM(CLEAN(SUBSTITUTE(SUBSTITUTE(Y500, CHAR(13), ""), CHAR(10), " "))), colorList!A:A, 0)),
        IF(ISNUMBER(MATCH(Y500, colorList!A:A, 0)),
            INDEX(colorList!B:B, MATCH(Y500, colorList!A:A, 0)),
            IF(ISNUMBER(MATCH(TRIM(CLEAN(SUBSTITUTE(SUBSTITUTE(Y500, CHAR(13), ""), CHAR(10), " "))), colorList!B:B, 0)),
                INDEX(colorList!B:B, MATCH(TRIM(CLEAN(SUBSTITUTE(SUBSTITUTE(Y500, CHAR(13), ""), CHAR(10), " "))), colorList!B:B, 0)),
                IF(ISNUMBER(MATCH(Y500, colorList!B:B, 0)),
                    INDEX(colorList!B:B, MATCH(Y500, colorList!B:B, 0)),
                    "")
            )
        )
    ),
    ""
)</f>
        <v>natúr</v>
      </c>
      <c r="AB500" s="56" t="str">
        <f>IF(Y500="", "", IFERROR(VLOOKUP(Y500, colorList!A:B,2,FALSE),""))</f>
        <v>natúr</v>
      </c>
    </row>
    <row r="501" spans="1:28" ht="60" customHeight="1" x14ac:dyDescent="0.3">
      <c r="A501" s="80" t="s">
        <v>1573</v>
      </c>
      <c r="B501" s="36" t="s">
        <v>2773</v>
      </c>
      <c r="C501" s="44" t="str">
        <f t="shared" si="59"/>
        <v>Lakota western bőr kantár egyenes homlokszíjjal</v>
      </c>
      <c r="D501" s="88" t="s">
        <v>1871</v>
      </c>
      <c r="E501" s="49" t="str">
        <f t="shared" si="60"/>
        <v>STRAIGHT BRIDLE LEATHER FAT W/REINS</v>
      </c>
      <c r="F501" s="88" t="s">
        <v>1715</v>
      </c>
      <c r="G501" s="49" t="str">
        <f t="shared" si="61"/>
        <v>Lakota</v>
      </c>
      <c r="H501" s="19" t="s">
        <v>1857</v>
      </c>
      <c r="I501" s="51" t="str">
        <f t="shared" si="62"/>
        <v>Western felszerelés</v>
      </c>
      <c r="J501" s="19" t="s">
        <v>3008</v>
      </c>
      <c r="K501" s="51" t="str">
        <f t="shared" si="63"/>
        <v>Western lófelszerelés</v>
      </c>
      <c r="L501" s="19" t="s">
        <v>2531</v>
      </c>
      <c r="M501" s="51" t="str">
        <f t="shared" si="58"/>
        <v>Western kantár és kiegészítői</v>
      </c>
      <c r="N501" s="19" t="s">
        <v>2533</v>
      </c>
      <c r="O501" s="52" t="str">
        <f t="shared" si="64"/>
        <v>Western kantár</v>
      </c>
      <c r="P501" s="83" t="s">
        <v>2538</v>
      </c>
      <c r="Q501" s="40"/>
      <c r="R501" s="19" t="s">
        <v>1936</v>
      </c>
      <c r="S501" s="19">
        <v>71.900000000000006</v>
      </c>
      <c r="T501" s="65" t="s">
        <v>1931</v>
      </c>
      <c r="U501" s="37">
        <v>0.8</v>
      </c>
      <c r="V501" s="41">
        <v>0</v>
      </c>
      <c r="W501" s="44" t="str">
        <f>IFERROR(
    IF(ISNUMBER(MATCH(TRIM(CLEAN(SUBSTITUTE(SUBSTITUTE(X501, CHAR(13), ""), CHAR(10), " "))), sizeList!A:A, 0)),
        INDEX(sizeList!B:B, MATCH(TRIM(CLEAN(SUBSTITUTE(SUBSTITUTE(X501, CHAR(13), ""), CHAR(10), " "))), sizeList!A:A, 0)),
        IF(ISNUMBER(MATCH(X501, sizeList!A:A, 0)),
            INDEX(sizeList!B:B, MATCH(X501, sizeList!A:A, 0)),
            IF(ISNUMBER(MATCH(TRIM(CLEAN(SUBSTITUTE(SUBSTITUTE(X501, CHAR(13), ""), CHAR(10), " "))), sizeList!B:B, 0)),
                INDEX(sizeList!B:B, MATCH(TRIM(CLEAN(SUBSTITUTE(SUBSTITUTE(X501, CHAR(13), ""), CHAR(10), " "))), sizeList!B:B, 0)),
                IF(ISNUMBER(MATCH(X501, sizeList!B:B, 0)),
                    INDEX(sizeList!B:B, MATCH(X501, sizeList!B:B, 0)),
                    "")
            )
        )
    ),
    ""
)</f>
        <v>Shetty</v>
      </c>
      <c r="X501" s="19" t="s">
        <v>2512</v>
      </c>
      <c r="Y501" s="19" t="s">
        <v>670</v>
      </c>
      <c r="Z501" s="48" t="str">
        <f t="shared" si="65"/>
        <v>NATURAL</v>
      </c>
      <c r="AA501" s="47" t="str">
        <f>IFERROR(
    IF(ISNUMBER(MATCH(TRIM(CLEAN(SUBSTITUTE(SUBSTITUTE(Y501, CHAR(13), ""), CHAR(10), " "))), colorList!A:A, 0)),
        INDEX(colorList!B:B, MATCH(TRIM(CLEAN(SUBSTITUTE(SUBSTITUTE(Y501, CHAR(13), ""), CHAR(10), " "))), colorList!A:A, 0)),
        IF(ISNUMBER(MATCH(Y501, colorList!A:A, 0)),
            INDEX(colorList!B:B, MATCH(Y501, colorList!A:A, 0)),
            IF(ISNUMBER(MATCH(TRIM(CLEAN(SUBSTITUTE(SUBSTITUTE(Y501, CHAR(13), ""), CHAR(10), " "))), colorList!B:B, 0)),
                INDEX(colorList!B:B, MATCH(TRIM(CLEAN(SUBSTITUTE(SUBSTITUTE(Y501, CHAR(13), ""), CHAR(10), " "))), colorList!B:B, 0)),
                IF(ISNUMBER(MATCH(Y501, colorList!B:B, 0)),
                    INDEX(colorList!B:B, MATCH(Y501, colorList!B:B, 0)),
                    "")
            )
        )
    ),
    ""
)</f>
        <v>natúr</v>
      </c>
      <c r="AB501" s="46" t="str">
        <f>IF(Y501="", "", IFERROR(VLOOKUP(Y501, colorList!A:B,2,FALSE),""))</f>
        <v>natúr</v>
      </c>
    </row>
    <row r="502" spans="1:28" ht="60" customHeight="1" x14ac:dyDescent="0.3">
      <c r="A502" s="80" t="s">
        <v>1573</v>
      </c>
      <c r="B502" s="36" t="s">
        <v>2775</v>
      </c>
      <c r="C502" s="44" t="str">
        <f t="shared" si="59"/>
        <v>Lakota western bőr kantár egyenes homlokszíjjal</v>
      </c>
      <c r="D502" s="88" t="s">
        <v>1871</v>
      </c>
      <c r="E502" s="49" t="str">
        <f t="shared" si="60"/>
        <v>STRAIGHT BRIDLE LEATHER FAT W/REINS</v>
      </c>
      <c r="F502" s="88" t="s">
        <v>1715</v>
      </c>
      <c r="G502" s="49" t="str">
        <f t="shared" si="61"/>
        <v>Lakota</v>
      </c>
      <c r="H502" s="19" t="s">
        <v>1857</v>
      </c>
      <c r="I502" s="51" t="str">
        <f t="shared" si="62"/>
        <v>Western felszerelés</v>
      </c>
      <c r="J502" s="19" t="s">
        <v>3008</v>
      </c>
      <c r="K502" s="51" t="str">
        <f t="shared" si="63"/>
        <v>Western lófelszerelés</v>
      </c>
      <c r="L502" s="19" t="s">
        <v>2531</v>
      </c>
      <c r="M502" s="51" t="str">
        <f t="shared" si="58"/>
        <v>Western kantár és kiegészítői</v>
      </c>
      <c r="N502" s="19" t="s">
        <v>2533</v>
      </c>
      <c r="O502" s="52" t="str">
        <f t="shared" si="64"/>
        <v>Western kantár</v>
      </c>
      <c r="P502" s="83" t="s">
        <v>2538</v>
      </c>
      <c r="Q502" s="40"/>
      <c r="R502" s="19" t="s">
        <v>1935</v>
      </c>
      <c r="S502" s="19">
        <v>71.900000000000006</v>
      </c>
      <c r="T502" s="65" t="s">
        <v>1931</v>
      </c>
      <c r="U502" s="37">
        <v>0.8</v>
      </c>
      <c r="V502" s="41">
        <v>0</v>
      </c>
      <c r="W502" s="44" t="str">
        <f>IFERROR(
    IF(ISNUMBER(MATCH(TRIM(CLEAN(SUBSTITUTE(SUBSTITUTE(X502, CHAR(13), ""), CHAR(10), " "))), sizeList!A:A, 0)),
        INDEX(sizeList!B:B, MATCH(TRIM(CLEAN(SUBSTITUTE(SUBSTITUTE(X502, CHAR(13), ""), CHAR(10), " "))), sizeList!A:A, 0)),
        IF(ISNUMBER(MATCH(X502, sizeList!A:A, 0)),
            INDEX(sizeList!B:B, MATCH(X502, sizeList!A:A, 0)),
            IF(ISNUMBER(MATCH(TRIM(CLEAN(SUBSTITUTE(SUBSTITUTE(X502, CHAR(13), ""), CHAR(10), " "))), sizeList!B:B, 0)),
                INDEX(sizeList!B:B, MATCH(TRIM(CLEAN(SUBSTITUTE(SUBSTITUTE(X502, CHAR(13), ""), CHAR(10), " "))), sizeList!B:B, 0)),
                IF(ISNUMBER(MATCH(X502, sizeList!B:B, 0)),
                    INDEX(sizeList!B:B, MATCH(X502, sizeList!B:B, 0)),
                    "")
            )
        )
    ),
    ""
)</f>
        <v/>
      </c>
      <c r="X502" s="19"/>
      <c r="Y502" s="19" t="s">
        <v>619</v>
      </c>
      <c r="Z502" s="48" t="str">
        <f t="shared" si="65"/>
        <v>BROWN</v>
      </c>
      <c r="AA502" s="47" t="str">
        <f>IFERROR(
    IF(ISNUMBER(MATCH(TRIM(CLEAN(SUBSTITUTE(SUBSTITUTE(Y502, CHAR(13), ""), CHAR(10), " "))), colorList!A:A, 0)),
        INDEX(colorList!B:B, MATCH(TRIM(CLEAN(SUBSTITUTE(SUBSTITUTE(Y502, CHAR(13), ""), CHAR(10), " "))), colorList!A:A, 0)),
        IF(ISNUMBER(MATCH(Y502, colorList!A:A, 0)),
            INDEX(colorList!B:B, MATCH(Y502, colorList!A:A, 0)),
            IF(ISNUMBER(MATCH(TRIM(CLEAN(SUBSTITUTE(SUBSTITUTE(Y502, CHAR(13), ""), CHAR(10), " "))), colorList!B:B, 0)),
                INDEX(colorList!B:B, MATCH(TRIM(CLEAN(SUBSTITUTE(SUBSTITUTE(Y502, CHAR(13), ""), CHAR(10), " "))), colorList!B:B, 0)),
                IF(ISNUMBER(MATCH(Y502, colorList!B:B, 0)),
                    INDEX(colorList!B:B, MATCH(Y502, colorList!B:B, 0)),
                    "")
            )
        )
    ),
    ""
)</f>
        <v>barna</v>
      </c>
      <c r="AB502" s="46" t="str">
        <f>IF(Y502="", "", IFERROR(VLOOKUP(Y502, colorList!A:B,2,FALSE),""))</f>
        <v>barna</v>
      </c>
    </row>
    <row r="503" spans="1:28" ht="60" customHeight="1" x14ac:dyDescent="0.3">
      <c r="A503" s="80" t="s">
        <v>1573</v>
      </c>
      <c r="B503" s="36" t="s">
        <v>2774</v>
      </c>
      <c r="C503" s="44" t="str">
        <f t="shared" si="59"/>
        <v>Lakota western bőr kantár egyenes homlokszíjjal</v>
      </c>
      <c r="D503" s="88" t="s">
        <v>1870</v>
      </c>
      <c r="E503" s="49" t="str">
        <f t="shared" si="60"/>
        <v>STRAIGHT BRIDLE LEATHER FAT W/REINS</v>
      </c>
      <c r="F503" s="88" t="s">
        <v>1715</v>
      </c>
      <c r="G503" s="49" t="str">
        <f t="shared" si="61"/>
        <v>Lakota</v>
      </c>
      <c r="H503" s="19" t="s">
        <v>1857</v>
      </c>
      <c r="I503" s="51" t="str">
        <f t="shared" si="62"/>
        <v>Western felszerelés</v>
      </c>
      <c r="J503" s="19" t="s">
        <v>3008</v>
      </c>
      <c r="K503" s="51" t="str">
        <f t="shared" si="63"/>
        <v>Western lófelszerelés</v>
      </c>
      <c r="L503" s="19" t="s">
        <v>2531</v>
      </c>
      <c r="M503" s="51" t="str">
        <f t="shared" si="58"/>
        <v>Western kantár és kiegészítői</v>
      </c>
      <c r="N503" s="19" t="s">
        <v>2533</v>
      </c>
      <c r="O503" s="52" t="str">
        <f t="shared" si="64"/>
        <v>Western kantár</v>
      </c>
      <c r="P503" s="83" t="s">
        <v>2538</v>
      </c>
      <c r="Q503" s="40"/>
      <c r="R503" s="19" t="s">
        <v>1934</v>
      </c>
      <c r="S503" s="19">
        <v>71.900000000000006</v>
      </c>
      <c r="T503" s="65" t="s">
        <v>1931</v>
      </c>
      <c r="U503" s="37">
        <v>0.8</v>
      </c>
      <c r="V503" s="41">
        <v>0</v>
      </c>
      <c r="W503" s="44" t="str">
        <f>IFERROR(
    IF(ISNUMBER(MATCH(TRIM(CLEAN(SUBSTITUTE(SUBSTITUTE(X503, CHAR(13), ""), CHAR(10), " "))), sizeList!A:A, 0)),
        INDEX(sizeList!B:B, MATCH(TRIM(CLEAN(SUBSTITUTE(SUBSTITUTE(X503, CHAR(13), ""), CHAR(10), " "))), sizeList!A:A, 0)),
        IF(ISNUMBER(MATCH(X503, sizeList!A:A, 0)),
            INDEX(sizeList!B:B, MATCH(X503, sizeList!A:A, 0)),
            IF(ISNUMBER(MATCH(TRIM(CLEAN(SUBSTITUTE(SUBSTITUTE(X503, CHAR(13), ""), CHAR(10), " "))), sizeList!B:B, 0)),
                INDEX(sizeList!B:B, MATCH(TRIM(CLEAN(SUBSTITUTE(SUBSTITUTE(X503, CHAR(13), ""), CHAR(10), " "))), sizeList!B:B, 0)),
                IF(ISNUMBER(MATCH(X503, sizeList!B:B, 0)),
                    INDEX(sizeList!B:B, MATCH(X503, sizeList!B:B, 0)),
                    "")
            )
        )
    ),
    ""
)</f>
        <v/>
      </c>
      <c r="X503" s="19"/>
      <c r="Y503" s="19" t="s">
        <v>20</v>
      </c>
      <c r="Z503" s="48" t="str">
        <f t="shared" si="65"/>
        <v>BLACK</v>
      </c>
      <c r="AA503" s="47" t="str">
        <f>IFERROR(
    IF(ISNUMBER(MATCH(TRIM(CLEAN(SUBSTITUTE(SUBSTITUTE(Y503, CHAR(13), ""), CHAR(10), " "))), colorList!A:A, 0)),
        INDEX(colorList!B:B, MATCH(TRIM(CLEAN(SUBSTITUTE(SUBSTITUTE(Y503, CHAR(13), ""), CHAR(10), " "))), colorList!A:A, 0)),
        IF(ISNUMBER(MATCH(Y503, colorList!A:A, 0)),
            INDEX(colorList!B:B, MATCH(Y503, colorList!A:A, 0)),
            IF(ISNUMBER(MATCH(TRIM(CLEAN(SUBSTITUTE(SUBSTITUTE(Y503, CHAR(13), ""), CHAR(10), " "))), colorList!B:B, 0)),
                INDEX(colorList!B:B, MATCH(TRIM(CLEAN(SUBSTITUTE(SUBSTITUTE(Y503, CHAR(13), ""), CHAR(10), " "))), colorList!B:B, 0)),
                IF(ISNUMBER(MATCH(Y503, colorList!B:B, 0)),
                    INDEX(colorList!B:B, MATCH(Y503, colorList!B:B, 0)),
                    "")
            )
        )
    ),
    ""
)</f>
        <v>fekete</v>
      </c>
      <c r="AB503" s="46" t="str">
        <f>IF(Y503="", "", IFERROR(VLOOKUP(Y503, colorList!A:B,2,FALSE),""))</f>
        <v>fekete</v>
      </c>
    </row>
    <row r="504" spans="1:28" ht="60" customHeight="1" x14ac:dyDescent="0.3">
      <c r="A504" s="75" t="s">
        <v>1688</v>
      </c>
      <c r="B504" s="65" t="s">
        <v>1688</v>
      </c>
      <c r="C504" s="59" t="str">
        <f t="shared" si="59"/>
        <v>Lakota western bőr kengyel gyermekeknek</v>
      </c>
      <c r="D504" s="6" t="s">
        <v>1924</v>
      </c>
      <c r="E504" s="60" t="str">
        <f t="shared" si="60"/>
        <v>LAKOTA LEATHER LITTLE DUDE</v>
      </c>
      <c r="F504" s="57" t="s">
        <v>1830</v>
      </c>
      <c r="G504" s="61" t="str">
        <f t="shared" si="61"/>
        <v>Lakota</v>
      </c>
      <c r="H504" s="57" t="s">
        <v>1857</v>
      </c>
      <c r="I504" s="62" t="str">
        <f t="shared" si="62"/>
        <v>Western felszerelés</v>
      </c>
      <c r="J504" s="19" t="s">
        <v>3008</v>
      </c>
      <c r="K504" s="51" t="str">
        <f t="shared" si="63"/>
        <v>Western lófelszerelés</v>
      </c>
      <c r="L504" s="66" t="s">
        <v>2531</v>
      </c>
      <c r="M504" s="51" t="str">
        <f t="shared" si="58"/>
        <v>Western nyereg és tartozékai</v>
      </c>
      <c r="N504" s="38" t="s">
        <v>2582</v>
      </c>
      <c r="O504" s="53" t="str">
        <f t="shared" si="64"/>
        <v>Western kengyel</v>
      </c>
      <c r="P504" s="39" t="s">
        <v>2591</v>
      </c>
      <c r="Q504" s="40"/>
      <c r="R504" s="66" t="s">
        <v>2410</v>
      </c>
      <c r="S504" s="57">
        <v>217.5</v>
      </c>
      <c r="T504" s="65" t="s">
        <v>1931</v>
      </c>
      <c r="U504" s="63">
        <v>0.4</v>
      </c>
      <c r="V504" s="41">
        <v>0</v>
      </c>
      <c r="W504" s="44" t="str">
        <f>IFERROR(
    IF(ISNUMBER(MATCH(TRIM(CLEAN(SUBSTITUTE(SUBSTITUTE(X504, CHAR(13), ""), CHAR(10), " "))), sizeList!A:A, 0)),
        INDEX(sizeList!B:B, MATCH(TRIM(CLEAN(SUBSTITUTE(SUBSTITUTE(X504, CHAR(13), ""), CHAR(10), " "))), sizeList!A:A, 0)),
        IF(ISNUMBER(MATCH(X504, sizeList!A:A, 0)),
            INDEX(sizeList!B:B, MATCH(X504, sizeList!A:A, 0)),
            IF(ISNUMBER(MATCH(TRIM(CLEAN(SUBSTITUTE(SUBSTITUTE(X504, CHAR(13), ""), CHAR(10), " "))), sizeList!B:B, 0)),
                INDEX(sizeList!B:B, MATCH(TRIM(CLEAN(SUBSTITUTE(SUBSTITUTE(X504, CHAR(13), ""), CHAR(10), " "))), sizeList!B:B, 0)),
                IF(ISNUMBER(MATCH(X504, sizeList!B:B, 0)),
                    INDEX(sizeList!B:B, MATCH(X504, sizeList!B:B, 0)),
                    "")
            )
        )
    ),
    ""
)</f>
        <v/>
      </c>
      <c r="Y504" s="6" t="s">
        <v>619</v>
      </c>
      <c r="Z504" s="44" t="str">
        <f t="shared" si="65"/>
        <v>BROWN</v>
      </c>
      <c r="AA504" s="44" t="str">
        <f>IFERROR(
    IF(ISNUMBER(MATCH(TRIM(CLEAN(SUBSTITUTE(SUBSTITUTE(Y504, CHAR(13), ""), CHAR(10), " "))), colorList!A:A, 0)),
        INDEX(colorList!B:B, MATCH(TRIM(CLEAN(SUBSTITUTE(SUBSTITUTE(Y504, CHAR(13), ""), CHAR(10), " "))), colorList!A:A, 0)),
        IF(ISNUMBER(MATCH(Y504, colorList!A:A, 0)),
            INDEX(colorList!B:B, MATCH(Y504, colorList!A:A, 0)),
            IF(ISNUMBER(MATCH(TRIM(CLEAN(SUBSTITUTE(SUBSTITUTE(Y504, CHAR(13), ""), CHAR(10), " "))), colorList!B:B, 0)),
                INDEX(colorList!B:B, MATCH(TRIM(CLEAN(SUBSTITUTE(SUBSTITUTE(Y504, CHAR(13), ""), CHAR(10), " "))), colorList!B:B, 0)),
                IF(ISNUMBER(MATCH(Y504, colorList!B:B, 0)),
                    INDEX(colorList!B:B, MATCH(Y504, colorList!B:B, 0)),
                    "")
            )
        )
    ),
    ""
)</f>
        <v>barna</v>
      </c>
      <c r="AB504" s="56" t="str">
        <f>IF(Y504="", "", IFERROR(VLOOKUP(Y504, colorList!A:B,2,FALSE),""))</f>
        <v>barna</v>
      </c>
    </row>
    <row r="505" spans="1:28" ht="60" customHeight="1" x14ac:dyDescent="0.3">
      <c r="A505" s="75" t="s">
        <v>1688</v>
      </c>
      <c r="B505" s="65" t="s">
        <v>1688</v>
      </c>
      <c r="C505" s="59" t="str">
        <f t="shared" si="59"/>
        <v>Lakota western bőr kengyel gyermekeknek</v>
      </c>
      <c r="D505" s="6" t="s">
        <v>1924</v>
      </c>
      <c r="E505" s="60" t="str">
        <f t="shared" si="60"/>
        <v>LAKOTA LEATHER LITTLE DUDE</v>
      </c>
      <c r="F505" s="57" t="s">
        <v>1830</v>
      </c>
      <c r="G505" s="61" t="str">
        <f t="shared" si="61"/>
        <v>Lakota</v>
      </c>
      <c r="H505" s="57" t="s">
        <v>1857</v>
      </c>
      <c r="I505" s="62" t="str">
        <f t="shared" si="62"/>
        <v>Western felszerelés</v>
      </c>
      <c r="J505" s="19" t="s">
        <v>3008</v>
      </c>
      <c r="K505" s="51" t="str">
        <f t="shared" si="63"/>
        <v>Western lófelszerelés</v>
      </c>
      <c r="L505" s="66" t="s">
        <v>2531</v>
      </c>
      <c r="M505" s="51" t="str">
        <f t="shared" si="58"/>
        <v>Western nyereg és tartozékai</v>
      </c>
      <c r="N505" s="38" t="s">
        <v>2582</v>
      </c>
      <c r="O505" s="53" t="str">
        <f t="shared" si="64"/>
        <v>Western kengyel</v>
      </c>
      <c r="P505" s="39" t="s">
        <v>2591</v>
      </c>
      <c r="Q505" s="40"/>
      <c r="R505" s="66" t="s">
        <v>2411</v>
      </c>
      <c r="S505" s="57">
        <v>217.5</v>
      </c>
      <c r="T505" s="65" t="s">
        <v>1931</v>
      </c>
      <c r="U505" s="63">
        <v>0.4</v>
      </c>
      <c r="V505" s="41">
        <v>0</v>
      </c>
      <c r="W505" s="44" t="str">
        <f>IFERROR(
    IF(ISNUMBER(MATCH(TRIM(CLEAN(SUBSTITUTE(SUBSTITUTE(X505, CHAR(13), ""), CHAR(10), " "))), sizeList!A:A, 0)),
        INDEX(sizeList!B:B, MATCH(TRIM(CLEAN(SUBSTITUTE(SUBSTITUTE(X505, CHAR(13), ""), CHAR(10), " "))), sizeList!A:A, 0)),
        IF(ISNUMBER(MATCH(X505, sizeList!A:A, 0)),
            INDEX(sizeList!B:B, MATCH(X505, sizeList!A:A, 0)),
            IF(ISNUMBER(MATCH(TRIM(CLEAN(SUBSTITUTE(SUBSTITUTE(X505, CHAR(13), ""), CHAR(10), " "))), sizeList!B:B, 0)),
                INDEX(sizeList!B:B, MATCH(TRIM(CLEAN(SUBSTITUTE(SUBSTITUTE(X505, CHAR(13), ""), CHAR(10), " "))), sizeList!B:B, 0)),
                IF(ISNUMBER(MATCH(X505, sizeList!B:B, 0)),
                    INDEX(sizeList!B:B, MATCH(X505, sizeList!B:B, 0)),
                    "")
            )
        )
    ),
    ""
)</f>
        <v/>
      </c>
      <c r="Y505" s="6" t="s">
        <v>670</v>
      </c>
      <c r="Z505" s="44" t="str">
        <f t="shared" si="65"/>
        <v>NATURAL</v>
      </c>
      <c r="AA505" s="44" t="str">
        <f>IFERROR(
    IF(ISNUMBER(MATCH(TRIM(CLEAN(SUBSTITUTE(SUBSTITUTE(Y505, CHAR(13), ""), CHAR(10), " "))), colorList!A:A, 0)),
        INDEX(colorList!B:B, MATCH(TRIM(CLEAN(SUBSTITUTE(SUBSTITUTE(Y505, CHAR(13), ""), CHAR(10), " "))), colorList!A:A, 0)),
        IF(ISNUMBER(MATCH(Y505, colorList!A:A, 0)),
            INDEX(colorList!B:B, MATCH(Y505, colorList!A:A, 0)),
            IF(ISNUMBER(MATCH(TRIM(CLEAN(SUBSTITUTE(SUBSTITUTE(Y505, CHAR(13), ""), CHAR(10), " "))), colorList!B:B, 0)),
                INDEX(colorList!B:B, MATCH(TRIM(CLEAN(SUBSTITUTE(SUBSTITUTE(Y505, CHAR(13), ""), CHAR(10), " "))), colorList!B:B, 0)),
                IF(ISNUMBER(MATCH(Y505, colorList!B:B, 0)),
                    INDEX(colorList!B:B, MATCH(Y505, colorList!B:B, 0)),
                    "")
            )
        )
    ),
    ""
)</f>
        <v>natúr</v>
      </c>
      <c r="AB505" s="56" t="str">
        <f>IF(Y505="", "", IFERROR(VLOOKUP(Y505, colorList!A:B,2,FALSE),""))</f>
        <v>natúr</v>
      </c>
    </row>
    <row r="506" spans="1:28" ht="60" customHeight="1" x14ac:dyDescent="0.3">
      <c r="A506" s="75" t="s">
        <v>1687</v>
      </c>
      <c r="B506" s="65" t="s">
        <v>1687</v>
      </c>
      <c r="C506" s="59" t="str">
        <f t="shared" si="59"/>
        <v>Freemax western fa kengyel</v>
      </c>
      <c r="D506" s="6" t="s">
        <v>1923</v>
      </c>
      <c r="E506" s="60" t="str">
        <f t="shared" si="60"/>
        <v>WESTERN FREEMAX WOODEN STIRRUP</v>
      </c>
      <c r="F506" s="57" t="s">
        <v>1829</v>
      </c>
      <c r="G506" s="61" t="str">
        <f t="shared" si="61"/>
        <v>Freemax</v>
      </c>
      <c r="H506" s="57" t="s">
        <v>1867</v>
      </c>
      <c r="I506" s="62" t="str">
        <f t="shared" si="62"/>
        <v>Western felszerelés</v>
      </c>
      <c r="J506" s="19" t="s">
        <v>3008</v>
      </c>
      <c r="K506" s="51" t="str">
        <f t="shared" si="63"/>
        <v>Western lófelszerelés</v>
      </c>
      <c r="L506" s="66" t="s">
        <v>2531</v>
      </c>
      <c r="M506" s="51" t="str">
        <f t="shared" si="58"/>
        <v>Western nyereg és tartozékai</v>
      </c>
      <c r="N506" s="38" t="s">
        <v>2582</v>
      </c>
      <c r="O506" s="53" t="str">
        <f t="shared" si="64"/>
        <v>Western kengyel</v>
      </c>
      <c r="P506" s="39" t="s">
        <v>2591</v>
      </c>
      <c r="Q506" s="40"/>
      <c r="R506" s="66" t="s">
        <v>1687</v>
      </c>
      <c r="S506" s="57">
        <v>217.5</v>
      </c>
      <c r="T506" s="65" t="s">
        <v>1931</v>
      </c>
      <c r="U506" s="63">
        <v>0.5</v>
      </c>
      <c r="V506" s="41">
        <v>0</v>
      </c>
      <c r="W506" s="44" t="str">
        <f>IFERROR(
    IF(ISNUMBER(MATCH(TRIM(CLEAN(SUBSTITUTE(SUBSTITUTE(X506, CHAR(13), ""), CHAR(10), " "))), sizeList!A:A, 0)),
        INDEX(sizeList!B:B, MATCH(TRIM(CLEAN(SUBSTITUTE(SUBSTITUTE(X506, CHAR(13), ""), CHAR(10), " "))), sizeList!A:A, 0)),
        IF(ISNUMBER(MATCH(X506, sizeList!A:A, 0)),
            INDEX(sizeList!B:B, MATCH(X506, sizeList!A:A, 0)),
            IF(ISNUMBER(MATCH(TRIM(CLEAN(SUBSTITUTE(SUBSTITUTE(X506, CHAR(13), ""), CHAR(10), " "))), sizeList!B:B, 0)),
                INDEX(sizeList!B:B, MATCH(TRIM(CLEAN(SUBSTITUTE(SUBSTITUTE(X506, CHAR(13), ""), CHAR(10), " "))), sizeList!B:B, 0)),
                IF(ISNUMBER(MATCH(X506, sizeList!B:B, 0)),
                    INDEX(sizeList!B:B, MATCH(X506, sizeList!B:B, 0)),
                    "")
            )
        )
    ),
    ""
)</f>
        <v/>
      </c>
      <c r="Y506" s="6" t="s">
        <v>619</v>
      </c>
      <c r="Z506" s="44" t="str">
        <f t="shared" si="65"/>
        <v>BROWN</v>
      </c>
      <c r="AA506" s="44" t="str">
        <f>IFERROR(
    IF(ISNUMBER(MATCH(TRIM(CLEAN(SUBSTITUTE(SUBSTITUTE(Y506, CHAR(13), ""), CHAR(10), " "))), colorList!A:A, 0)),
        INDEX(colorList!B:B, MATCH(TRIM(CLEAN(SUBSTITUTE(SUBSTITUTE(Y506, CHAR(13), ""), CHAR(10), " "))), colorList!A:A, 0)),
        IF(ISNUMBER(MATCH(Y506, colorList!A:A, 0)),
            INDEX(colorList!B:B, MATCH(Y506, colorList!A:A, 0)),
            IF(ISNUMBER(MATCH(TRIM(CLEAN(SUBSTITUTE(SUBSTITUTE(Y506, CHAR(13), ""), CHAR(10), " "))), colorList!B:B, 0)),
                INDEX(colorList!B:B, MATCH(TRIM(CLEAN(SUBSTITUTE(SUBSTITUTE(Y506, CHAR(13), ""), CHAR(10), " "))), colorList!B:B, 0)),
                IF(ISNUMBER(MATCH(Y506, colorList!B:B, 0)),
                    INDEX(colorList!B:B, MATCH(Y506, colorList!B:B, 0)),
                    "")
            )
        )
    ),
    ""
)</f>
        <v>barna</v>
      </c>
      <c r="AB506" s="56" t="str">
        <f>IF(Y506="", "", IFERROR(VLOOKUP(Y506, colorList!A:B,2,FALSE),""))</f>
        <v>barna</v>
      </c>
    </row>
    <row r="507" spans="1:28" ht="60" customHeight="1" x14ac:dyDescent="0.3">
      <c r="A507" s="75" t="s">
        <v>1702</v>
      </c>
      <c r="B507" s="65" t="s">
        <v>1702</v>
      </c>
      <c r="C507" s="59" t="str">
        <f t="shared" si="59"/>
        <v>Freemax fender</v>
      </c>
      <c r="D507" s="6" t="s">
        <v>2612</v>
      </c>
      <c r="E507" s="60" t="str">
        <f t="shared" si="60"/>
        <v>FREEMAX FENDER FMW WESTERN BUFFALO</v>
      </c>
      <c r="F507" s="57" t="s">
        <v>1844</v>
      </c>
      <c r="G507" s="61" t="str">
        <f t="shared" si="61"/>
        <v>Freemax</v>
      </c>
      <c r="H507" s="57" t="s">
        <v>1867</v>
      </c>
      <c r="I507" s="62" t="str">
        <f t="shared" si="62"/>
        <v>Western felszerelés</v>
      </c>
      <c r="J507" s="19" t="s">
        <v>3008</v>
      </c>
      <c r="K507" s="51" t="str">
        <f t="shared" si="63"/>
        <v>Western lófelszerelés</v>
      </c>
      <c r="L507" s="66" t="s">
        <v>2531</v>
      </c>
      <c r="M507" s="51" t="str">
        <f t="shared" si="58"/>
        <v>Western nyereg és tartozékai</v>
      </c>
      <c r="N507" s="38" t="s">
        <v>2582</v>
      </c>
      <c r="O507" s="53" t="str">
        <f t="shared" si="64"/>
        <v>Western nyereg tartozékok</v>
      </c>
      <c r="P507" s="39" t="s">
        <v>2614</v>
      </c>
      <c r="Q507" s="40"/>
      <c r="R507" s="66" t="s">
        <v>1702</v>
      </c>
      <c r="S507" s="57">
        <v>217.5</v>
      </c>
      <c r="T507" s="65" t="s">
        <v>1931</v>
      </c>
      <c r="U507" s="63"/>
      <c r="V507" s="41">
        <v>0</v>
      </c>
      <c r="W507" s="44" t="str">
        <f>IFERROR(
    IF(ISNUMBER(MATCH(TRIM(CLEAN(SUBSTITUTE(SUBSTITUTE(X507, CHAR(13), ""), CHAR(10), " "))), sizeList!A:A, 0)),
        INDEX(sizeList!B:B, MATCH(TRIM(CLEAN(SUBSTITUTE(SUBSTITUTE(X507, CHAR(13), ""), CHAR(10), " "))), sizeList!A:A, 0)),
        IF(ISNUMBER(MATCH(X507, sizeList!A:A, 0)),
            INDEX(sizeList!B:B, MATCH(X507, sizeList!A:A, 0)),
            IF(ISNUMBER(MATCH(TRIM(CLEAN(SUBSTITUTE(SUBSTITUTE(X507, CHAR(13), ""), CHAR(10), " "))), sizeList!B:B, 0)),
                INDEX(sizeList!B:B, MATCH(TRIM(CLEAN(SUBSTITUTE(SUBSTITUTE(X507, CHAR(13), ""), CHAR(10), " "))), sizeList!B:B, 0)),
                IF(ISNUMBER(MATCH(X507, sizeList!B:B, 0)),
                    INDEX(sizeList!B:B, MATCH(X507, sizeList!B:B, 0)),
                    "")
            )
        )
    ),
    ""
)</f>
        <v>M</v>
      </c>
      <c r="X507" s="6" t="s">
        <v>89</v>
      </c>
      <c r="Y507" s="6" t="s">
        <v>619</v>
      </c>
      <c r="Z507" s="44" t="str">
        <f t="shared" si="65"/>
        <v>BROWN</v>
      </c>
      <c r="AA507" s="44" t="str">
        <f>IFERROR(
    IF(ISNUMBER(MATCH(TRIM(CLEAN(SUBSTITUTE(SUBSTITUTE(Y507, CHAR(13), ""), CHAR(10), " "))), colorList!A:A, 0)),
        INDEX(colorList!B:B, MATCH(TRIM(CLEAN(SUBSTITUTE(SUBSTITUTE(Y507, CHAR(13), ""), CHAR(10), " "))), colorList!A:A, 0)),
        IF(ISNUMBER(MATCH(Y507, colorList!A:A, 0)),
            INDEX(colorList!B:B, MATCH(Y507, colorList!A:A, 0)),
            IF(ISNUMBER(MATCH(TRIM(CLEAN(SUBSTITUTE(SUBSTITUTE(Y507, CHAR(13), ""), CHAR(10), " "))), colorList!B:B, 0)),
                INDEX(colorList!B:B, MATCH(TRIM(CLEAN(SUBSTITUTE(SUBSTITUTE(Y507, CHAR(13), ""), CHAR(10), " "))), colorList!B:B, 0)),
                IF(ISNUMBER(MATCH(Y507, colorList!B:B, 0)),
                    INDEX(colorList!B:B, MATCH(Y507, colorList!B:B, 0)),
                    "")
            )
        )
    ),
    ""
)</f>
        <v>barna</v>
      </c>
      <c r="AB507" s="56" t="str">
        <f>IF(Y507="", "", IFERROR(VLOOKUP(Y507, colorList!A:B,2,FALSE),""))</f>
        <v>barna</v>
      </c>
    </row>
    <row r="508" spans="1:28" ht="60" customHeight="1" x14ac:dyDescent="0.3">
      <c r="A508" s="75" t="s">
        <v>1643</v>
      </c>
      <c r="B508" s="65" t="s">
        <v>1643</v>
      </c>
      <c r="C508" s="59" t="str">
        <f t="shared" si="59"/>
        <v>Pool's Side-Pull western kantár</v>
      </c>
      <c r="D508" s="6" t="s">
        <v>1913</v>
      </c>
      <c r="E508" s="60" t="str">
        <f t="shared" si="60"/>
        <v>POOL'S SIDE-PULL 8090</v>
      </c>
      <c r="F508" s="6" t="s">
        <v>1785</v>
      </c>
      <c r="G508" s="61" t="str">
        <f t="shared" si="61"/>
        <v>Pool's</v>
      </c>
      <c r="H508" s="6" t="s">
        <v>1856</v>
      </c>
      <c r="I508" s="62" t="str">
        <f t="shared" si="62"/>
        <v>Western felszerelés</v>
      </c>
      <c r="J508" s="19" t="s">
        <v>3008</v>
      </c>
      <c r="K508" s="51" t="str">
        <f t="shared" si="63"/>
        <v>Western lófelszerelés</v>
      </c>
      <c r="L508" s="19" t="s">
        <v>2531</v>
      </c>
      <c r="M508" s="51" t="str">
        <f t="shared" si="58"/>
        <v>Western kantár és kiegészítői</v>
      </c>
      <c r="N508" s="19" t="s">
        <v>2533</v>
      </c>
      <c r="O508" s="53" t="str">
        <f t="shared" si="64"/>
        <v>Western kantár</v>
      </c>
      <c r="P508" s="83" t="s">
        <v>2538</v>
      </c>
      <c r="Q508" s="40"/>
      <c r="R508" s="67" t="s">
        <v>2332</v>
      </c>
      <c r="S508" s="6">
        <v>93.5</v>
      </c>
      <c r="T508" s="65" t="s">
        <v>1931</v>
      </c>
      <c r="U508" s="37">
        <v>0.8</v>
      </c>
      <c r="V508" s="41">
        <v>0</v>
      </c>
      <c r="W508" s="44" t="str">
        <f>IFERROR(
    IF(ISNUMBER(MATCH(TRIM(CLEAN(SUBSTITUTE(SUBSTITUTE(X508, CHAR(13), ""), CHAR(10), " "))), sizeList!A:A, 0)),
        INDEX(sizeList!B:B, MATCH(TRIM(CLEAN(SUBSTITUTE(SUBSTITUTE(X508, CHAR(13), ""), CHAR(10), " "))), sizeList!A:A, 0)),
        IF(ISNUMBER(MATCH(X508, sizeList!A:A, 0)),
            INDEX(sizeList!B:B, MATCH(X508, sizeList!A:A, 0)),
            IF(ISNUMBER(MATCH(TRIM(CLEAN(SUBSTITUTE(SUBSTITUTE(X508, CHAR(13), ""), CHAR(10), " "))), sizeList!B:B, 0)),
                INDEX(sizeList!B:B, MATCH(TRIM(CLEAN(SUBSTITUTE(SUBSTITUTE(X508, CHAR(13), ""), CHAR(10), " "))), sizeList!B:B, 0)),
                IF(ISNUMBER(MATCH(X508, sizeList!B:B, 0)),
                    INDEX(sizeList!B:B, MATCH(X508, sizeList!B:B, 0)),
                    "")
            )
        )
    ),
    ""
)</f>
        <v/>
      </c>
      <c r="Y508" s="6" t="s">
        <v>619</v>
      </c>
      <c r="Z508" s="44" t="str">
        <f t="shared" si="65"/>
        <v>BROWN</v>
      </c>
      <c r="AA508" s="44" t="str">
        <f>IFERROR(
    IF(ISNUMBER(MATCH(TRIM(CLEAN(SUBSTITUTE(SUBSTITUTE(Y508, CHAR(13), ""), CHAR(10), " "))), colorList!A:A, 0)),
        INDEX(colorList!B:B, MATCH(TRIM(CLEAN(SUBSTITUTE(SUBSTITUTE(Y508, CHAR(13), ""), CHAR(10), " "))), colorList!A:A, 0)),
        IF(ISNUMBER(MATCH(Y508, colorList!A:A, 0)),
            INDEX(colorList!B:B, MATCH(Y508, colorList!A:A, 0)),
            IF(ISNUMBER(MATCH(TRIM(CLEAN(SUBSTITUTE(SUBSTITUTE(Y508, CHAR(13), ""), CHAR(10), " "))), colorList!B:B, 0)),
                INDEX(colorList!B:B, MATCH(TRIM(CLEAN(SUBSTITUTE(SUBSTITUTE(Y508, CHAR(13), ""), CHAR(10), " "))), colorList!B:B, 0)),
                IF(ISNUMBER(MATCH(Y508, colorList!B:B, 0)),
                    INDEX(colorList!B:B, MATCH(Y508, colorList!B:B, 0)),
                    "")
            )
        )
    ),
    ""
)</f>
        <v>barna</v>
      </c>
      <c r="AB508" s="56" t="str">
        <f>IF(Y508="", "", IFERROR(VLOOKUP(Y508, colorList!A:B,2,FALSE),""))</f>
        <v>barna</v>
      </c>
    </row>
    <row r="509" spans="1:28" ht="60" customHeight="1" x14ac:dyDescent="0.3">
      <c r="A509" s="75" t="s">
        <v>1643</v>
      </c>
      <c r="B509" s="65" t="s">
        <v>1643</v>
      </c>
      <c r="C509" s="59" t="str">
        <f t="shared" si="59"/>
        <v>Pool's Side-Pull western kantár</v>
      </c>
      <c r="D509" s="6" t="s">
        <v>1913</v>
      </c>
      <c r="E509" s="60" t="str">
        <f t="shared" si="60"/>
        <v>POOL'S SIDE-PULL 8090</v>
      </c>
      <c r="F509" s="6" t="s">
        <v>1785</v>
      </c>
      <c r="G509" s="61" t="str">
        <f t="shared" si="61"/>
        <v>Pool's</v>
      </c>
      <c r="H509" s="6" t="s">
        <v>1856</v>
      </c>
      <c r="I509" s="62" t="str">
        <f t="shared" si="62"/>
        <v>Western felszerelés</v>
      </c>
      <c r="J509" s="19" t="s">
        <v>3008</v>
      </c>
      <c r="K509" s="51" t="str">
        <f t="shared" si="63"/>
        <v>Western lófelszerelés</v>
      </c>
      <c r="L509" s="19" t="s">
        <v>2531</v>
      </c>
      <c r="M509" s="51" t="str">
        <f t="shared" si="58"/>
        <v>Western kantár és kiegészítői</v>
      </c>
      <c r="N509" s="19" t="s">
        <v>2533</v>
      </c>
      <c r="O509" s="53" t="str">
        <f t="shared" si="64"/>
        <v>Western kantár</v>
      </c>
      <c r="P509" s="83" t="s">
        <v>2538</v>
      </c>
      <c r="Q509" s="40"/>
      <c r="R509" s="67" t="s">
        <v>2333</v>
      </c>
      <c r="S509" s="6">
        <v>93.5</v>
      </c>
      <c r="T509" s="65" t="s">
        <v>1931</v>
      </c>
      <c r="U509" s="37">
        <v>0.8</v>
      </c>
      <c r="V509" s="41">
        <v>0</v>
      </c>
      <c r="W509" s="44" t="str">
        <f>IFERROR(
    IF(ISNUMBER(MATCH(TRIM(CLEAN(SUBSTITUTE(SUBSTITUTE(X509, CHAR(13), ""), CHAR(10), " "))), sizeList!A:A, 0)),
        INDEX(sizeList!B:B, MATCH(TRIM(CLEAN(SUBSTITUTE(SUBSTITUTE(X509, CHAR(13), ""), CHAR(10), " "))), sizeList!A:A, 0)),
        IF(ISNUMBER(MATCH(X509, sizeList!A:A, 0)),
            INDEX(sizeList!B:B, MATCH(X509, sizeList!A:A, 0)),
            IF(ISNUMBER(MATCH(TRIM(CLEAN(SUBSTITUTE(SUBSTITUTE(X509, CHAR(13), ""), CHAR(10), " "))), sizeList!B:B, 0)),
                INDEX(sizeList!B:B, MATCH(TRIM(CLEAN(SUBSTITUTE(SUBSTITUTE(X509, CHAR(13), ""), CHAR(10), " "))), sizeList!B:B, 0)),
                IF(ISNUMBER(MATCH(X509, sizeList!B:B, 0)),
                    INDEX(sizeList!B:B, MATCH(X509, sizeList!B:B, 0)),
                    "")
            )
        )
    ),
    ""
)</f>
        <v/>
      </c>
      <c r="Y509" s="68" t="s">
        <v>670</v>
      </c>
      <c r="Z509" s="44" t="str">
        <f t="shared" si="65"/>
        <v>NATURAL</v>
      </c>
      <c r="AA509" s="44" t="str">
        <f>IFERROR(
    IF(ISNUMBER(MATCH(TRIM(CLEAN(SUBSTITUTE(SUBSTITUTE(Y509, CHAR(13), ""), CHAR(10), " "))), colorList!A:A, 0)),
        INDEX(colorList!B:B, MATCH(TRIM(CLEAN(SUBSTITUTE(SUBSTITUTE(Y509, CHAR(13), ""), CHAR(10), " "))), colorList!A:A, 0)),
        IF(ISNUMBER(MATCH(Y509, colorList!A:A, 0)),
            INDEX(colorList!B:B, MATCH(Y509, colorList!A:A, 0)),
            IF(ISNUMBER(MATCH(TRIM(CLEAN(SUBSTITUTE(SUBSTITUTE(Y509, CHAR(13), ""), CHAR(10), " "))), colorList!B:B, 0)),
                INDEX(colorList!B:B, MATCH(TRIM(CLEAN(SUBSTITUTE(SUBSTITUTE(Y509, CHAR(13), ""), CHAR(10), " "))), colorList!B:B, 0)),
                IF(ISNUMBER(MATCH(Y509, colorList!B:B, 0)),
                    INDEX(colorList!B:B, MATCH(Y509, colorList!B:B, 0)),
                    "")
            )
        )
    ),
    ""
)</f>
        <v>natúr</v>
      </c>
      <c r="AB509" s="56" t="str">
        <f>IF(Y509="", "", IFERROR(VLOOKUP(Y509, colorList!A:B,2,FALSE),""))</f>
        <v>natúr</v>
      </c>
    </row>
    <row r="510" spans="1:28" ht="60" customHeight="1" x14ac:dyDescent="0.3">
      <c r="A510" s="75" t="s">
        <v>1631</v>
      </c>
      <c r="B510" s="58" t="s">
        <v>2811</v>
      </c>
      <c r="C510" s="59" t="str">
        <f t="shared" si="59"/>
        <v>Pool's csomózott kötőfék</v>
      </c>
      <c r="D510" s="6" t="s">
        <v>2556</v>
      </c>
      <c r="E510" s="60" t="str">
        <f t="shared" si="60"/>
        <v>POOL'S KNOT HALTER</v>
      </c>
      <c r="F510" s="6" t="s">
        <v>1773</v>
      </c>
      <c r="G510" s="61" t="str">
        <f t="shared" si="61"/>
        <v>Pool's</v>
      </c>
      <c r="H510" s="19" t="s">
        <v>1856</v>
      </c>
      <c r="I510" s="62" t="str">
        <f t="shared" si="62"/>
        <v>Western felszerelés</v>
      </c>
      <c r="J510" s="19" t="s">
        <v>3008</v>
      </c>
      <c r="K510" s="51" t="str">
        <f t="shared" si="63"/>
        <v>Western lófelszerelés</v>
      </c>
      <c r="L510" s="19" t="s">
        <v>2531</v>
      </c>
      <c r="M510" s="51" t="str">
        <f t="shared" ref="M510:M573" si="66">TRIM(CLEAN(SUBSTITUTE(SUBSTITUTE(N510, CHAR(13), ""), CHAR(10), " ")))</f>
        <v>Western kötőfék és vezetőszár</v>
      </c>
      <c r="N510" s="19" t="s">
        <v>2535</v>
      </c>
      <c r="O510" s="53" t="str">
        <f t="shared" si="64"/>
        <v/>
      </c>
      <c r="P510" s="39"/>
      <c r="Q510" s="40"/>
      <c r="R510" s="67" t="s">
        <v>2675</v>
      </c>
      <c r="S510" s="6">
        <v>10.5</v>
      </c>
      <c r="T510" s="65" t="s">
        <v>1931</v>
      </c>
      <c r="U510" s="63">
        <v>0.6</v>
      </c>
      <c r="V510" s="41">
        <v>0</v>
      </c>
      <c r="W510" s="44" t="str">
        <f>IFERROR(
    IF(ISNUMBER(MATCH(TRIM(CLEAN(SUBSTITUTE(SUBSTITUTE(X510, CHAR(13), ""), CHAR(10), " "))), sizeList!A:A, 0)),
        INDEX(sizeList!B:B, MATCH(TRIM(CLEAN(SUBSTITUTE(SUBSTITUTE(X510, CHAR(13), ""), CHAR(10), " "))), sizeList!A:A, 0)),
        IF(ISNUMBER(MATCH(X510, sizeList!A:A, 0)),
            INDEX(sizeList!B:B, MATCH(X510, sizeList!A:A, 0)),
            IF(ISNUMBER(MATCH(TRIM(CLEAN(SUBSTITUTE(SUBSTITUTE(X510, CHAR(13), ""), CHAR(10), " "))), sizeList!B:B, 0)),
                INDEX(sizeList!B:B, MATCH(TRIM(CLEAN(SUBSTITUTE(SUBSTITUTE(X510, CHAR(13), ""), CHAR(10), " "))), sizeList!B:B, 0)),
                IF(ISNUMBER(MATCH(X510, sizeList!B:B, 0)),
                    INDEX(sizeList!B:B, MATCH(X510, sizeList!B:B, 0)),
                    "")
            )
        )
    ),
    ""
)</f>
        <v/>
      </c>
      <c r="Y510" s="68" t="s">
        <v>22</v>
      </c>
      <c r="Z510" s="44" t="str">
        <f t="shared" si="65"/>
        <v>YELLOW</v>
      </c>
      <c r="AA510" s="44" t="str">
        <f>IFERROR(
    IF(ISNUMBER(MATCH(TRIM(CLEAN(SUBSTITUTE(SUBSTITUTE(Y510, CHAR(13), ""), CHAR(10), " "))), colorList!A:A, 0)),
        INDEX(colorList!B:B, MATCH(TRIM(CLEAN(SUBSTITUTE(SUBSTITUTE(Y510, CHAR(13), ""), CHAR(10), " "))), colorList!A:A, 0)),
        IF(ISNUMBER(MATCH(Y510, colorList!A:A, 0)),
            INDEX(colorList!B:B, MATCH(Y510, colorList!A:A, 0)),
            IF(ISNUMBER(MATCH(TRIM(CLEAN(SUBSTITUTE(SUBSTITUTE(Y510, CHAR(13), ""), CHAR(10), " "))), colorList!B:B, 0)),
                INDEX(colorList!B:B, MATCH(TRIM(CLEAN(SUBSTITUTE(SUBSTITUTE(Y510, CHAR(13), ""), CHAR(10), " "))), colorList!B:B, 0)),
                IF(ISNUMBER(MATCH(Y510, colorList!B:B, 0)),
                    INDEX(colorList!B:B, MATCH(Y510, colorList!B:B, 0)),
                    "")
            )
        )
    ),
    ""
)</f>
        <v>sárga</v>
      </c>
      <c r="AB510" s="56" t="str">
        <f>IF(Y510="", "", IFERROR(VLOOKUP(Y510, colorList!A:B,2,FALSE),""))</f>
        <v>sárga</v>
      </c>
    </row>
    <row r="511" spans="1:28" ht="60" customHeight="1" x14ac:dyDescent="0.3">
      <c r="A511" s="75" t="s">
        <v>1631</v>
      </c>
      <c r="B511" s="58" t="s">
        <v>2810</v>
      </c>
      <c r="C511" s="59" t="str">
        <f t="shared" si="59"/>
        <v>Pool's csomózott kötőfék</v>
      </c>
      <c r="D511" s="6" t="s">
        <v>2556</v>
      </c>
      <c r="E511" s="60" t="str">
        <f t="shared" si="60"/>
        <v>POOL'S KNOT HALTER</v>
      </c>
      <c r="F511" s="6" t="s">
        <v>1773</v>
      </c>
      <c r="G511" s="61" t="str">
        <f t="shared" si="61"/>
        <v>Pool's</v>
      </c>
      <c r="H511" s="19" t="s">
        <v>1856</v>
      </c>
      <c r="I511" s="62" t="str">
        <f t="shared" si="62"/>
        <v>Western felszerelés</v>
      </c>
      <c r="J511" s="19" t="s">
        <v>3008</v>
      </c>
      <c r="K511" s="51" t="str">
        <f t="shared" si="63"/>
        <v>Western lófelszerelés</v>
      </c>
      <c r="L511" s="19" t="s">
        <v>2531</v>
      </c>
      <c r="M511" s="51" t="str">
        <f t="shared" si="66"/>
        <v>Western kötőfék és vezetőszár</v>
      </c>
      <c r="N511" s="19" t="s">
        <v>2535</v>
      </c>
      <c r="O511" s="53" t="str">
        <f t="shared" si="64"/>
        <v/>
      </c>
      <c r="P511" s="39"/>
      <c r="Q511" s="40"/>
      <c r="R511" s="67" t="s">
        <v>2673</v>
      </c>
      <c r="S511" s="6">
        <v>10.5</v>
      </c>
      <c r="T511" s="65" t="s">
        <v>1931</v>
      </c>
      <c r="U511" s="63">
        <v>0.6</v>
      </c>
      <c r="V511" s="41">
        <v>0</v>
      </c>
      <c r="W511" s="44" t="str">
        <f>IFERROR(
    IF(ISNUMBER(MATCH(TRIM(CLEAN(SUBSTITUTE(SUBSTITUTE(X511, CHAR(13), ""), CHAR(10), " "))), sizeList!A:A, 0)),
        INDEX(sizeList!B:B, MATCH(TRIM(CLEAN(SUBSTITUTE(SUBSTITUTE(X511, CHAR(13), ""), CHAR(10), " "))), sizeList!A:A, 0)),
        IF(ISNUMBER(MATCH(X511, sizeList!A:A, 0)),
            INDEX(sizeList!B:B, MATCH(X511, sizeList!A:A, 0)),
            IF(ISNUMBER(MATCH(TRIM(CLEAN(SUBSTITUTE(SUBSTITUTE(X511, CHAR(13), ""), CHAR(10), " "))), sizeList!B:B, 0)),
                INDEX(sizeList!B:B, MATCH(TRIM(CLEAN(SUBSTITUTE(SUBSTITUTE(X511, CHAR(13), ""), CHAR(10), " "))), sizeList!B:B, 0)),
                IF(ISNUMBER(MATCH(X511, sizeList!B:B, 0)),
                    INDEX(sizeList!B:B, MATCH(X511, sizeList!B:B, 0)),
                    "")
            )
        )
    ),
    ""
)</f>
        <v/>
      </c>
      <c r="Y511" s="68" t="s">
        <v>717</v>
      </c>
      <c r="Z511" s="44" t="str">
        <f t="shared" si="65"/>
        <v>TURQUOISE</v>
      </c>
      <c r="AA511" s="44" t="str">
        <f>IFERROR(
    IF(ISNUMBER(MATCH(TRIM(CLEAN(SUBSTITUTE(SUBSTITUTE(Y511, CHAR(13), ""), CHAR(10), " "))), colorList!A:A, 0)),
        INDEX(colorList!B:B, MATCH(TRIM(CLEAN(SUBSTITUTE(SUBSTITUTE(Y511, CHAR(13), ""), CHAR(10), " "))), colorList!A:A, 0)),
        IF(ISNUMBER(MATCH(Y511, colorList!A:A, 0)),
            INDEX(colorList!B:B, MATCH(Y511, colorList!A:A, 0)),
            IF(ISNUMBER(MATCH(TRIM(CLEAN(SUBSTITUTE(SUBSTITUTE(Y511, CHAR(13), ""), CHAR(10), " "))), colorList!B:B, 0)),
                INDEX(colorList!B:B, MATCH(TRIM(CLEAN(SUBSTITUTE(SUBSTITUTE(Y511, CHAR(13), ""), CHAR(10), " "))), colorList!B:B, 0)),
                IF(ISNUMBER(MATCH(Y511, colorList!B:B, 0)),
                    INDEX(colorList!B:B, MATCH(Y511, colorList!B:B, 0)),
                    "")
            )
        )
    ),
    ""
)</f>
        <v>türkiz</v>
      </c>
      <c r="AB511" s="56" t="str">
        <f>IF(Y511="", "", IFERROR(VLOOKUP(Y511, colorList!A:B,2,FALSE),""))</f>
        <v>türkiz</v>
      </c>
    </row>
    <row r="512" spans="1:28" ht="60" customHeight="1" x14ac:dyDescent="0.3">
      <c r="A512" s="75" t="s">
        <v>1631</v>
      </c>
      <c r="B512" s="81" t="s">
        <v>2809</v>
      </c>
      <c r="C512" s="59" t="str">
        <f t="shared" si="59"/>
        <v>Pool's csomózott kötőfék</v>
      </c>
      <c r="D512" s="6" t="s">
        <v>2556</v>
      </c>
      <c r="E512" s="60" t="str">
        <f t="shared" si="60"/>
        <v>POOL'S KNOT HALTER</v>
      </c>
      <c r="F512" s="6" t="s">
        <v>1773</v>
      </c>
      <c r="G512" s="61" t="str">
        <f t="shared" si="61"/>
        <v>Pool's</v>
      </c>
      <c r="H512" s="19" t="s">
        <v>1856</v>
      </c>
      <c r="I512" s="62" t="str">
        <f t="shared" si="62"/>
        <v>Western felszerelés</v>
      </c>
      <c r="J512" s="19" t="s">
        <v>3008</v>
      </c>
      <c r="K512" s="51" t="str">
        <f t="shared" si="63"/>
        <v>Western lófelszerelés</v>
      </c>
      <c r="L512" s="19" t="s">
        <v>2531</v>
      </c>
      <c r="M512" s="51" t="str">
        <f t="shared" si="66"/>
        <v>Western kötőfék és vezetőszár</v>
      </c>
      <c r="N512" s="19" t="s">
        <v>2535</v>
      </c>
      <c r="O512" s="53" t="str">
        <f t="shared" si="64"/>
        <v/>
      </c>
      <c r="P512" s="39"/>
      <c r="Q512" s="40"/>
      <c r="R512" s="67" t="s">
        <v>2672</v>
      </c>
      <c r="S512" s="6">
        <v>10.5</v>
      </c>
      <c r="T512" s="65" t="s">
        <v>1931</v>
      </c>
      <c r="U512" s="63">
        <v>0.6</v>
      </c>
      <c r="V512" s="41">
        <v>0</v>
      </c>
      <c r="W512" s="44" t="str">
        <f>IFERROR(
    IF(ISNUMBER(MATCH(TRIM(CLEAN(SUBSTITUTE(SUBSTITUTE(X512, CHAR(13), ""), CHAR(10), " "))), sizeList!A:A, 0)),
        INDEX(sizeList!B:B, MATCH(TRIM(CLEAN(SUBSTITUTE(SUBSTITUTE(X512, CHAR(13), ""), CHAR(10), " "))), sizeList!A:A, 0)),
        IF(ISNUMBER(MATCH(X512, sizeList!A:A, 0)),
            INDEX(sizeList!B:B, MATCH(X512, sizeList!A:A, 0)),
            IF(ISNUMBER(MATCH(TRIM(CLEAN(SUBSTITUTE(SUBSTITUTE(X512, CHAR(13), ""), CHAR(10), " "))), sizeList!B:B, 0)),
                INDEX(sizeList!B:B, MATCH(TRIM(CLEAN(SUBSTITUTE(SUBSTITUTE(X512, CHAR(13), ""), CHAR(10), " "))), sizeList!B:B, 0)),
                IF(ISNUMBER(MATCH(X512, sizeList!B:B, 0)),
                    INDEX(sizeList!B:B, MATCH(X512, sizeList!B:B, 0)),
                    "")
            )
        )
    ),
    ""
)</f>
        <v/>
      </c>
      <c r="Y512" s="68" t="s">
        <v>691</v>
      </c>
      <c r="Z512" s="44" t="str">
        <f t="shared" si="65"/>
        <v>ROYAL BLUE</v>
      </c>
      <c r="AA512" s="44" t="str">
        <f>IFERROR(
    IF(ISNUMBER(MATCH(TRIM(CLEAN(SUBSTITUTE(SUBSTITUTE(Y512, CHAR(13), ""), CHAR(10), " "))), colorList!A:A, 0)),
        INDEX(colorList!B:B, MATCH(TRIM(CLEAN(SUBSTITUTE(SUBSTITUTE(Y512, CHAR(13), ""), CHAR(10), " "))), colorList!A:A, 0)),
        IF(ISNUMBER(MATCH(Y512, colorList!A:A, 0)),
            INDEX(colorList!B:B, MATCH(Y512, colorList!A:A, 0)),
            IF(ISNUMBER(MATCH(TRIM(CLEAN(SUBSTITUTE(SUBSTITUTE(Y512, CHAR(13), ""), CHAR(10), " "))), colorList!B:B, 0)),
                INDEX(colorList!B:B, MATCH(TRIM(CLEAN(SUBSTITUTE(SUBSTITUTE(Y512, CHAR(13), ""), CHAR(10), " "))), colorList!B:B, 0)),
                IF(ISNUMBER(MATCH(Y512, colorList!B:B, 0)),
                    INDEX(colorList!B:B, MATCH(Y512, colorList!B:B, 0)),
                    "")
            )
        )
    ),
    ""
)</f>
        <v>királykék</v>
      </c>
      <c r="AB512" s="56" t="str">
        <f>IF(Y512="", "", IFERROR(VLOOKUP(Y512, colorList!A:B,2,FALSE),""))</f>
        <v>királykék</v>
      </c>
    </row>
    <row r="513" spans="1:28" ht="60" customHeight="1" x14ac:dyDescent="0.3">
      <c r="A513" s="75" t="s">
        <v>1631</v>
      </c>
      <c r="B513" s="81" t="s">
        <v>2804</v>
      </c>
      <c r="C513" s="59" t="str">
        <f t="shared" si="59"/>
        <v>Pool's csomózott kötőfék</v>
      </c>
      <c r="D513" s="6" t="s">
        <v>2556</v>
      </c>
      <c r="E513" s="60" t="str">
        <f t="shared" si="60"/>
        <v>POOL'S KNOT HALTER</v>
      </c>
      <c r="F513" s="6" t="s">
        <v>1773</v>
      </c>
      <c r="G513" s="61" t="str">
        <f t="shared" si="61"/>
        <v>Pool's</v>
      </c>
      <c r="H513" s="19" t="s">
        <v>1856</v>
      </c>
      <c r="I513" s="62" t="str">
        <f t="shared" si="62"/>
        <v>Western felszerelés</v>
      </c>
      <c r="J513" s="19" t="s">
        <v>3008</v>
      </c>
      <c r="K513" s="51" t="str">
        <f t="shared" si="63"/>
        <v>Western lófelszerelés</v>
      </c>
      <c r="L513" s="19" t="s">
        <v>2531</v>
      </c>
      <c r="M513" s="51" t="str">
        <f t="shared" si="66"/>
        <v>Western kötőfék és vezetőszár</v>
      </c>
      <c r="N513" s="19" t="s">
        <v>2535</v>
      </c>
      <c r="O513" s="53" t="str">
        <f t="shared" si="64"/>
        <v/>
      </c>
      <c r="P513" s="39"/>
      <c r="Q513" s="40"/>
      <c r="R513" s="67" t="s">
        <v>2666</v>
      </c>
      <c r="S513" s="6">
        <v>10.5</v>
      </c>
      <c r="T513" s="65" t="s">
        <v>1931</v>
      </c>
      <c r="U513" s="63">
        <v>0.6</v>
      </c>
      <c r="V513" s="41">
        <v>0</v>
      </c>
      <c r="W513" s="44" t="str">
        <f>IFERROR(
    IF(ISNUMBER(MATCH(TRIM(CLEAN(SUBSTITUTE(SUBSTITUTE(X513, CHAR(13), ""), CHAR(10), " "))), sizeList!A:A, 0)),
        INDEX(sizeList!B:B, MATCH(TRIM(CLEAN(SUBSTITUTE(SUBSTITUTE(X513, CHAR(13), ""), CHAR(10), " "))), sizeList!A:A, 0)),
        IF(ISNUMBER(MATCH(X513, sizeList!A:A, 0)),
            INDEX(sizeList!B:B, MATCH(X513, sizeList!A:A, 0)),
            IF(ISNUMBER(MATCH(TRIM(CLEAN(SUBSTITUTE(SUBSTITUTE(X513, CHAR(13), ""), CHAR(10), " "))), sizeList!B:B, 0)),
                INDEX(sizeList!B:B, MATCH(TRIM(CLEAN(SUBSTITUTE(SUBSTITUTE(X513, CHAR(13), ""), CHAR(10), " "))), sizeList!B:B, 0)),
                IF(ISNUMBER(MATCH(X513, sizeList!B:B, 0)),
                    INDEX(sizeList!B:B, MATCH(X513, sizeList!B:B, 0)),
                    "")
            )
        )
    ),
    ""
)</f>
        <v/>
      </c>
      <c r="Y513" s="68" t="s">
        <v>20</v>
      </c>
      <c r="Z513" s="44" t="str">
        <f t="shared" si="65"/>
        <v>BLACK</v>
      </c>
      <c r="AA513" s="44" t="str">
        <f>IFERROR(
    IF(ISNUMBER(MATCH(TRIM(CLEAN(SUBSTITUTE(SUBSTITUTE(Y513, CHAR(13), ""), CHAR(10), " "))), colorList!A:A, 0)),
        INDEX(colorList!B:B, MATCH(TRIM(CLEAN(SUBSTITUTE(SUBSTITUTE(Y513, CHAR(13), ""), CHAR(10), " "))), colorList!A:A, 0)),
        IF(ISNUMBER(MATCH(Y513, colorList!A:A, 0)),
            INDEX(colorList!B:B, MATCH(Y513, colorList!A:A, 0)),
            IF(ISNUMBER(MATCH(TRIM(CLEAN(SUBSTITUTE(SUBSTITUTE(Y513, CHAR(13), ""), CHAR(10), " "))), colorList!B:B, 0)),
                INDEX(colorList!B:B, MATCH(TRIM(CLEAN(SUBSTITUTE(SUBSTITUTE(Y513, CHAR(13), ""), CHAR(10), " "))), colorList!B:B, 0)),
                IF(ISNUMBER(MATCH(Y513, colorList!B:B, 0)),
                    INDEX(colorList!B:B, MATCH(Y513, colorList!B:B, 0)),
                    "")
            )
        )
    ),
    ""
)</f>
        <v>fekete</v>
      </c>
      <c r="AB513" s="56" t="str">
        <f>IF(Y513="", "", IFERROR(VLOOKUP(Y513, colorList!A:B,2,FALSE),""))</f>
        <v>fekete</v>
      </c>
    </row>
    <row r="514" spans="1:28" ht="60" customHeight="1" x14ac:dyDescent="0.3">
      <c r="A514" s="75" t="s">
        <v>1631</v>
      </c>
      <c r="B514" s="58" t="s">
        <v>2804</v>
      </c>
      <c r="C514" s="59" t="str">
        <f t="shared" ref="C514:C577" si="67">TRIM(CLEAN(SUBSTITUTE(SUBSTITUTE(D514, CHAR(13), ""), CHAR(10), " ")))</f>
        <v>Pool's csomózott kötőfék</v>
      </c>
      <c r="D514" s="6" t="s">
        <v>2556</v>
      </c>
      <c r="E514" s="60" t="str">
        <f t="shared" ref="E514:E577" si="68">TRIM(CLEAN(SUBSTITUTE(SUBSTITUTE(F514, CHAR(13), ""), CHAR(10), " ")))</f>
        <v>POOL'S KNOT HALTER</v>
      </c>
      <c r="F514" s="6" t="s">
        <v>1773</v>
      </c>
      <c r="G514" s="61" t="str">
        <f t="shared" ref="G514:G577" si="69">TRIM(CLEAN(SUBSTITUTE(SUBSTITUTE(H514, CHAR(13), ""), CHAR(10), " ")))</f>
        <v>Pool's</v>
      </c>
      <c r="H514" s="19" t="s">
        <v>1856</v>
      </c>
      <c r="I514" s="62" t="str">
        <f t="shared" ref="I514:I577" si="70">TRIM(CLEAN(SUBSTITUTE(SUBSTITUTE(J514, CHAR(13), ""), CHAR(10), " ")))</f>
        <v>Western felszerelés</v>
      </c>
      <c r="J514" s="19" t="s">
        <v>3008</v>
      </c>
      <c r="K514" s="51" t="str">
        <f t="shared" ref="K514:K577" si="71">TRIM(CLEAN(SUBSTITUTE(SUBSTITUTE(L514, CHAR(13), ""), CHAR(10), " ")))</f>
        <v>Western lófelszerelés</v>
      </c>
      <c r="L514" s="19" t="s">
        <v>2531</v>
      </c>
      <c r="M514" s="51" t="str">
        <f t="shared" si="66"/>
        <v>Western kötőfék és vezetőszár</v>
      </c>
      <c r="N514" s="19" t="s">
        <v>2535</v>
      </c>
      <c r="O514" s="53" t="str">
        <f t="shared" ref="O514:O577" si="72">TRIM(CLEAN(SUBSTITUTE(SUBSTITUTE(P514, CHAR(13), ""), CHAR(10), " ")))</f>
        <v/>
      </c>
      <c r="P514" s="39"/>
      <c r="Q514" s="40"/>
      <c r="R514" s="67" t="s">
        <v>2668</v>
      </c>
      <c r="S514" s="6">
        <v>10.5</v>
      </c>
      <c r="T514" s="65" t="s">
        <v>1931</v>
      </c>
      <c r="U514" s="63">
        <v>0.6</v>
      </c>
      <c r="V514" s="41">
        <v>0</v>
      </c>
      <c r="W514" s="44" t="str">
        <f>IFERROR(
    IF(ISNUMBER(MATCH(TRIM(CLEAN(SUBSTITUTE(SUBSTITUTE(X514, CHAR(13), ""), CHAR(10), " "))), sizeList!A:A, 0)),
        INDEX(sizeList!B:B, MATCH(TRIM(CLEAN(SUBSTITUTE(SUBSTITUTE(X514, CHAR(13), ""), CHAR(10), " "))), sizeList!A:A, 0)),
        IF(ISNUMBER(MATCH(X514, sizeList!A:A, 0)),
            INDEX(sizeList!B:B, MATCH(X514, sizeList!A:A, 0)),
            IF(ISNUMBER(MATCH(TRIM(CLEAN(SUBSTITUTE(SUBSTITUTE(X514, CHAR(13), ""), CHAR(10), " "))), sizeList!B:B, 0)),
                INDEX(sizeList!B:B, MATCH(TRIM(CLEAN(SUBSTITUTE(SUBSTITUTE(X514, CHAR(13), ""), CHAR(10), " "))), sizeList!B:B, 0)),
                IF(ISNUMBER(MATCH(X514, sizeList!B:B, 0)),
                    INDEX(sizeList!B:B, MATCH(X514, sizeList!B:B, 0)),
                    "")
            )
        )
    ),
    ""
)</f>
        <v/>
      </c>
      <c r="Y514" s="68" t="s">
        <v>39</v>
      </c>
      <c r="Z514" s="44" t="str">
        <f t="shared" ref="Z514:Z577" si="73">TRIM(CLEAN(SUBSTITUTE(SUBSTITUTE(Y514, CHAR(13), ""), CHAR(10), " ")))</f>
        <v>NAVY</v>
      </c>
      <c r="AA514" s="44" t="str">
        <f>IFERROR(
    IF(ISNUMBER(MATCH(TRIM(CLEAN(SUBSTITUTE(SUBSTITUTE(Y514, CHAR(13), ""), CHAR(10), " "))), colorList!A:A, 0)),
        INDEX(colorList!B:B, MATCH(TRIM(CLEAN(SUBSTITUTE(SUBSTITUTE(Y514, CHAR(13), ""), CHAR(10), " "))), colorList!A:A, 0)),
        IF(ISNUMBER(MATCH(Y514, colorList!A:A, 0)),
            INDEX(colorList!B:B, MATCH(Y514, colorList!A:A, 0)),
            IF(ISNUMBER(MATCH(TRIM(CLEAN(SUBSTITUTE(SUBSTITUTE(Y514, CHAR(13), ""), CHAR(10), " "))), colorList!B:B, 0)),
                INDEX(colorList!B:B, MATCH(TRIM(CLEAN(SUBSTITUTE(SUBSTITUTE(Y514, CHAR(13), ""), CHAR(10), " "))), colorList!B:B, 0)),
                IF(ISNUMBER(MATCH(Y514, colorList!B:B, 0)),
                    INDEX(colorList!B:B, MATCH(Y514, colorList!B:B, 0)),
                    "")
            )
        )
    ),
    ""
)</f>
        <v>tengerészkék</v>
      </c>
      <c r="AB514" s="56" t="str">
        <f>IF(Y514="", "", IFERROR(VLOOKUP(Y514, colorList!A:B,2,FALSE),""))</f>
        <v>tengerészkék</v>
      </c>
    </row>
    <row r="515" spans="1:28" ht="60" customHeight="1" x14ac:dyDescent="0.3">
      <c r="A515" s="75" t="s">
        <v>1631</v>
      </c>
      <c r="B515" s="58" t="s">
        <v>2804</v>
      </c>
      <c r="C515" s="59" t="str">
        <f t="shared" si="67"/>
        <v>Pool's csomózott kötőfék</v>
      </c>
      <c r="D515" s="6" t="s">
        <v>2556</v>
      </c>
      <c r="E515" s="60" t="str">
        <f t="shared" si="68"/>
        <v>POOL'S KNOT HALTER</v>
      </c>
      <c r="F515" s="6" t="s">
        <v>1773</v>
      </c>
      <c r="G515" s="61" t="str">
        <f t="shared" si="69"/>
        <v>Pool's</v>
      </c>
      <c r="H515" s="19" t="s">
        <v>1856</v>
      </c>
      <c r="I515" s="62" t="str">
        <f t="shared" si="70"/>
        <v>Western felszerelés</v>
      </c>
      <c r="J515" s="19" t="s">
        <v>3008</v>
      </c>
      <c r="K515" s="51" t="str">
        <f t="shared" si="71"/>
        <v>Western lófelszerelés</v>
      </c>
      <c r="L515" s="19" t="s">
        <v>2531</v>
      </c>
      <c r="M515" s="51" t="str">
        <f t="shared" si="66"/>
        <v>Western kötőfék és vezetőszár</v>
      </c>
      <c r="N515" s="19" t="s">
        <v>2535</v>
      </c>
      <c r="O515" s="53" t="str">
        <f t="shared" si="72"/>
        <v/>
      </c>
      <c r="P515" s="39"/>
      <c r="Q515" s="40"/>
      <c r="R515" s="67" t="s">
        <v>2671</v>
      </c>
      <c r="S515" s="6">
        <v>10.5</v>
      </c>
      <c r="T515" s="65" t="s">
        <v>1931</v>
      </c>
      <c r="U515" s="63">
        <v>0.6</v>
      </c>
      <c r="V515" s="41">
        <v>0</v>
      </c>
      <c r="W515" s="44" t="str">
        <f>IFERROR(
    IF(ISNUMBER(MATCH(TRIM(CLEAN(SUBSTITUTE(SUBSTITUTE(X515, CHAR(13), ""), CHAR(10), " "))), sizeList!A:A, 0)),
        INDEX(sizeList!B:B, MATCH(TRIM(CLEAN(SUBSTITUTE(SUBSTITUTE(X515, CHAR(13), ""), CHAR(10), " "))), sizeList!A:A, 0)),
        IF(ISNUMBER(MATCH(X515, sizeList!A:A, 0)),
            INDEX(sizeList!B:B, MATCH(X515, sizeList!A:A, 0)),
            IF(ISNUMBER(MATCH(TRIM(CLEAN(SUBSTITUTE(SUBSTITUTE(X515, CHAR(13), ""), CHAR(10), " "))), sizeList!B:B, 0)),
                INDEX(sizeList!B:B, MATCH(TRIM(CLEAN(SUBSTITUTE(SUBSTITUTE(X515, CHAR(13), ""), CHAR(10), " "))), sizeList!B:B, 0)),
                IF(ISNUMBER(MATCH(X515, sizeList!B:B, 0)),
                    INDEX(sizeList!B:B, MATCH(X515, sizeList!B:B, 0)),
                    "")
            )
        )
    ),
    ""
)</f>
        <v/>
      </c>
      <c r="Y515" s="68" t="s">
        <v>687</v>
      </c>
      <c r="Z515" s="44" t="str">
        <f t="shared" si="73"/>
        <v>RED</v>
      </c>
      <c r="AA515" s="44" t="str">
        <f>IFERROR(
    IF(ISNUMBER(MATCH(TRIM(CLEAN(SUBSTITUTE(SUBSTITUTE(Y515, CHAR(13), ""), CHAR(10), " "))), colorList!A:A, 0)),
        INDEX(colorList!B:B, MATCH(TRIM(CLEAN(SUBSTITUTE(SUBSTITUTE(Y515, CHAR(13), ""), CHAR(10), " "))), colorList!A:A, 0)),
        IF(ISNUMBER(MATCH(Y515, colorList!A:A, 0)),
            INDEX(colorList!B:B, MATCH(Y515, colorList!A:A, 0)),
            IF(ISNUMBER(MATCH(TRIM(CLEAN(SUBSTITUTE(SUBSTITUTE(Y515, CHAR(13), ""), CHAR(10), " "))), colorList!B:B, 0)),
                INDEX(colorList!B:B, MATCH(TRIM(CLEAN(SUBSTITUTE(SUBSTITUTE(Y515, CHAR(13), ""), CHAR(10), " "))), colorList!B:B, 0)),
                IF(ISNUMBER(MATCH(Y515, colorList!B:B, 0)),
                    INDEX(colorList!B:B, MATCH(Y515, colorList!B:B, 0)),
                    "")
            )
        )
    ),
    ""
)</f>
        <v>piros</v>
      </c>
      <c r="AB515" s="56" t="str">
        <f>IF(Y515="", "", IFERROR(VLOOKUP(Y515, colorList!A:B,2,FALSE),""))</f>
        <v>piros</v>
      </c>
    </row>
    <row r="516" spans="1:28" ht="60" customHeight="1" x14ac:dyDescent="0.3">
      <c r="A516" s="75" t="s">
        <v>1631</v>
      </c>
      <c r="B516" s="58" t="s">
        <v>2804</v>
      </c>
      <c r="C516" s="59" t="str">
        <f t="shared" si="67"/>
        <v>Pool's csomózott kötőfék</v>
      </c>
      <c r="D516" s="6" t="s">
        <v>2556</v>
      </c>
      <c r="E516" s="60" t="str">
        <f t="shared" si="68"/>
        <v>POOL'S KNOT HALTER</v>
      </c>
      <c r="F516" s="6" t="s">
        <v>1773</v>
      </c>
      <c r="G516" s="61" t="str">
        <f t="shared" si="69"/>
        <v>Pool's</v>
      </c>
      <c r="H516" s="19" t="s">
        <v>1856</v>
      </c>
      <c r="I516" s="62" t="str">
        <f t="shared" si="70"/>
        <v>Western felszerelés</v>
      </c>
      <c r="J516" s="19" t="s">
        <v>3008</v>
      </c>
      <c r="K516" s="51" t="str">
        <f t="shared" si="71"/>
        <v>Western lófelszerelés</v>
      </c>
      <c r="L516" s="19" t="s">
        <v>2531</v>
      </c>
      <c r="M516" s="51" t="str">
        <f t="shared" si="66"/>
        <v>Western kötőfék és vezetőszár</v>
      </c>
      <c r="N516" s="19" t="s">
        <v>2535</v>
      </c>
      <c r="O516" s="53" t="str">
        <f t="shared" si="72"/>
        <v/>
      </c>
      <c r="P516" s="39"/>
      <c r="Q516" s="40"/>
      <c r="R516" s="67" t="s">
        <v>2674</v>
      </c>
      <c r="S516" s="6">
        <v>10.5</v>
      </c>
      <c r="T516" s="65" t="s">
        <v>1931</v>
      </c>
      <c r="U516" s="63">
        <v>0.6</v>
      </c>
      <c r="V516" s="41">
        <v>0</v>
      </c>
      <c r="W516" s="44" t="str">
        <f>IFERROR(
    IF(ISNUMBER(MATCH(TRIM(CLEAN(SUBSTITUTE(SUBSTITUTE(X516, CHAR(13), ""), CHAR(10), " "))), sizeList!A:A, 0)),
        INDEX(sizeList!B:B, MATCH(TRIM(CLEAN(SUBSTITUTE(SUBSTITUTE(X516, CHAR(13), ""), CHAR(10), " "))), sizeList!A:A, 0)),
        IF(ISNUMBER(MATCH(X516, sizeList!A:A, 0)),
            INDEX(sizeList!B:B, MATCH(X516, sizeList!A:A, 0)),
            IF(ISNUMBER(MATCH(TRIM(CLEAN(SUBSTITUTE(SUBSTITUTE(X516, CHAR(13), ""), CHAR(10), " "))), sizeList!B:B, 0)),
                INDEX(sizeList!B:B, MATCH(TRIM(CLEAN(SUBSTITUTE(SUBSTITUTE(X516, CHAR(13), ""), CHAR(10), " "))), sizeList!B:B, 0)),
                IF(ISNUMBER(MATCH(X516, sizeList!B:B, 0)),
                    INDEX(sizeList!B:B, MATCH(X516, sizeList!B:B, 0)),
                    "")
            )
        )
    ),
    ""
)</f>
        <v/>
      </c>
      <c r="Y516" s="68" t="s">
        <v>720</v>
      </c>
      <c r="Z516" s="44" t="str">
        <f t="shared" si="73"/>
        <v>WHITE</v>
      </c>
      <c r="AA516" s="44" t="str">
        <f>IFERROR(
    IF(ISNUMBER(MATCH(TRIM(CLEAN(SUBSTITUTE(SUBSTITUTE(Y516, CHAR(13), ""), CHAR(10), " "))), colorList!A:A, 0)),
        INDEX(colorList!B:B, MATCH(TRIM(CLEAN(SUBSTITUTE(SUBSTITUTE(Y516, CHAR(13), ""), CHAR(10), " "))), colorList!A:A, 0)),
        IF(ISNUMBER(MATCH(Y516, colorList!A:A, 0)),
            INDEX(colorList!B:B, MATCH(Y516, colorList!A:A, 0)),
            IF(ISNUMBER(MATCH(TRIM(CLEAN(SUBSTITUTE(SUBSTITUTE(Y516, CHAR(13), ""), CHAR(10), " "))), colorList!B:B, 0)),
                INDEX(colorList!B:B, MATCH(TRIM(CLEAN(SUBSTITUTE(SUBSTITUTE(Y516, CHAR(13), ""), CHAR(10), " "))), colorList!B:B, 0)),
                IF(ISNUMBER(MATCH(Y516, colorList!B:B, 0)),
                    INDEX(colorList!B:B, MATCH(Y516, colorList!B:B, 0)),
                    "")
            )
        )
    ),
    ""
)</f>
        <v>fehér</v>
      </c>
      <c r="AB516" s="56" t="str">
        <f>IF(Y516="", "", IFERROR(VLOOKUP(Y516, colorList!A:B,2,FALSE),""))</f>
        <v>fehér</v>
      </c>
    </row>
    <row r="517" spans="1:28" ht="60" customHeight="1" x14ac:dyDescent="0.3">
      <c r="A517" s="75" t="s">
        <v>1631</v>
      </c>
      <c r="B517" s="58" t="s">
        <v>2808</v>
      </c>
      <c r="C517" s="59" t="str">
        <f t="shared" si="67"/>
        <v>Pool's csomózott kötőfék</v>
      </c>
      <c r="D517" s="6" t="s">
        <v>2556</v>
      </c>
      <c r="E517" s="60" t="str">
        <f t="shared" si="68"/>
        <v>POOL'S KNOT HALTER</v>
      </c>
      <c r="F517" s="6" t="s">
        <v>1773</v>
      </c>
      <c r="G517" s="61" t="str">
        <f t="shared" si="69"/>
        <v>Pool's</v>
      </c>
      <c r="H517" s="19" t="s">
        <v>1856</v>
      </c>
      <c r="I517" s="62" t="str">
        <f t="shared" si="70"/>
        <v>Western felszerelés</v>
      </c>
      <c r="J517" s="19" t="s">
        <v>3008</v>
      </c>
      <c r="K517" s="51" t="str">
        <f t="shared" si="71"/>
        <v>Western lófelszerelés</v>
      </c>
      <c r="L517" s="19" t="s">
        <v>2531</v>
      </c>
      <c r="M517" s="51" t="str">
        <f t="shared" si="66"/>
        <v>Western kötőfék és vezetőszár</v>
      </c>
      <c r="N517" s="19" t="s">
        <v>2535</v>
      </c>
      <c r="O517" s="53" t="str">
        <f t="shared" si="72"/>
        <v/>
      </c>
      <c r="P517" s="39"/>
      <c r="Q517" s="40"/>
      <c r="R517" s="67" t="s">
        <v>2670</v>
      </c>
      <c r="S517" s="6">
        <v>10.5</v>
      </c>
      <c r="T517" s="65" t="s">
        <v>1931</v>
      </c>
      <c r="U517" s="63">
        <v>0.6</v>
      </c>
      <c r="V517" s="41">
        <v>0</v>
      </c>
      <c r="W517" s="44" t="str">
        <f>IFERROR(
    IF(ISNUMBER(MATCH(TRIM(CLEAN(SUBSTITUTE(SUBSTITUTE(X517, CHAR(13), ""), CHAR(10), " "))), sizeList!A:A, 0)),
        INDEX(sizeList!B:B, MATCH(TRIM(CLEAN(SUBSTITUTE(SUBSTITUTE(X517, CHAR(13), ""), CHAR(10), " "))), sizeList!A:A, 0)),
        IF(ISNUMBER(MATCH(X517, sizeList!A:A, 0)),
            INDEX(sizeList!B:B, MATCH(X517, sizeList!A:A, 0)),
            IF(ISNUMBER(MATCH(TRIM(CLEAN(SUBSTITUTE(SUBSTITUTE(X517, CHAR(13), ""), CHAR(10), " "))), sizeList!B:B, 0)),
                INDEX(sizeList!B:B, MATCH(TRIM(CLEAN(SUBSTITUTE(SUBSTITUTE(X517, CHAR(13), ""), CHAR(10), " "))), sizeList!B:B, 0)),
                IF(ISNUMBER(MATCH(X517, sizeList!B:B, 0)),
                    INDEX(sizeList!B:B, MATCH(X517, sizeList!B:B, 0)),
                    "")
            )
        )
    ),
    ""
)</f>
        <v/>
      </c>
      <c r="Y517" s="68" t="s">
        <v>683</v>
      </c>
      <c r="Z517" s="44" t="str">
        <f t="shared" si="73"/>
        <v>PINK</v>
      </c>
      <c r="AA517" s="44" t="str">
        <f>IFERROR(
    IF(ISNUMBER(MATCH(TRIM(CLEAN(SUBSTITUTE(SUBSTITUTE(Y517, CHAR(13), ""), CHAR(10), " "))), colorList!A:A, 0)),
        INDEX(colorList!B:B, MATCH(TRIM(CLEAN(SUBSTITUTE(SUBSTITUTE(Y517, CHAR(13), ""), CHAR(10), " "))), colorList!A:A, 0)),
        IF(ISNUMBER(MATCH(Y517, colorList!A:A, 0)),
            INDEX(colorList!B:B, MATCH(Y517, colorList!A:A, 0)),
            IF(ISNUMBER(MATCH(TRIM(CLEAN(SUBSTITUTE(SUBSTITUTE(Y517, CHAR(13), ""), CHAR(10), " "))), colorList!B:B, 0)),
                INDEX(colorList!B:B, MATCH(TRIM(CLEAN(SUBSTITUTE(SUBSTITUTE(Y517, CHAR(13), ""), CHAR(10), " "))), colorList!B:B, 0)),
                IF(ISNUMBER(MATCH(Y517, colorList!B:B, 0)),
                    INDEX(colorList!B:B, MATCH(Y517, colorList!B:B, 0)),
                    "")
            )
        )
    ),
    ""
)</f>
        <v>pink</v>
      </c>
      <c r="AB517" s="56" t="str">
        <f>IF(Y517="", "", IFERROR(VLOOKUP(Y517, colorList!A:B,2,FALSE),""))</f>
        <v>pink</v>
      </c>
    </row>
    <row r="518" spans="1:28" ht="60" customHeight="1" x14ac:dyDescent="0.3">
      <c r="A518" s="75" t="s">
        <v>1631</v>
      </c>
      <c r="B518" s="58" t="s">
        <v>2807</v>
      </c>
      <c r="C518" s="59" t="str">
        <f t="shared" si="67"/>
        <v>Pool's csomózott kötőfék</v>
      </c>
      <c r="D518" s="6" t="s">
        <v>2556</v>
      </c>
      <c r="E518" s="60" t="str">
        <f t="shared" si="68"/>
        <v>POOL'S KNOT HALTER</v>
      </c>
      <c r="F518" s="6" t="s">
        <v>1773</v>
      </c>
      <c r="G518" s="61" t="str">
        <f t="shared" si="69"/>
        <v>Pool's</v>
      </c>
      <c r="H518" s="19" t="s">
        <v>1856</v>
      </c>
      <c r="I518" s="62" t="str">
        <f t="shared" si="70"/>
        <v>Western felszerelés</v>
      </c>
      <c r="J518" s="19" t="s">
        <v>3008</v>
      </c>
      <c r="K518" s="51" t="str">
        <f t="shared" si="71"/>
        <v>Western lófelszerelés</v>
      </c>
      <c r="L518" s="19" t="s">
        <v>2531</v>
      </c>
      <c r="M518" s="51" t="str">
        <f t="shared" si="66"/>
        <v>Western kötőfék és vezetőszár</v>
      </c>
      <c r="N518" s="19" t="s">
        <v>2535</v>
      </c>
      <c r="O518" s="53" t="str">
        <f t="shared" si="72"/>
        <v/>
      </c>
      <c r="P518" s="39"/>
      <c r="Q518" s="40"/>
      <c r="R518" s="67" t="s">
        <v>2669</v>
      </c>
      <c r="S518" s="6">
        <v>10.5</v>
      </c>
      <c r="T518" s="65" t="s">
        <v>1931</v>
      </c>
      <c r="U518" s="63">
        <v>0.6</v>
      </c>
      <c r="V518" s="41">
        <v>0</v>
      </c>
      <c r="W518" s="44" t="str">
        <f>IFERROR(
    IF(ISNUMBER(MATCH(TRIM(CLEAN(SUBSTITUTE(SUBSTITUTE(X518, CHAR(13), ""), CHAR(10), " "))), sizeList!A:A, 0)),
        INDEX(sizeList!B:B, MATCH(TRIM(CLEAN(SUBSTITUTE(SUBSTITUTE(X518, CHAR(13), ""), CHAR(10), " "))), sizeList!A:A, 0)),
        IF(ISNUMBER(MATCH(X518, sizeList!A:A, 0)),
            INDEX(sizeList!B:B, MATCH(X518, sizeList!A:A, 0)),
            IF(ISNUMBER(MATCH(TRIM(CLEAN(SUBSTITUTE(SUBSTITUTE(X518, CHAR(13), ""), CHAR(10), " "))), sizeList!B:B, 0)),
                INDEX(sizeList!B:B, MATCH(TRIM(CLEAN(SUBSTITUTE(SUBSTITUTE(X518, CHAR(13), ""), CHAR(10), " "))), sizeList!B:B, 0)),
                IF(ISNUMBER(MATCH(X518, sizeList!B:B, 0)),
                    INDEX(sizeList!B:B, MATCH(X518, sizeList!B:B, 0)),
                    "")
            )
        )
    ),
    ""
)</f>
        <v/>
      </c>
      <c r="Y518" s="68" t="s">
        <v>45</v>
      </c>
      <c r="Z518" s="44" t="str">
        <f t="shared" si="73"/>
        <v>ORANGE</v>
      </c>
      <c r="AA518" s="44" t="str">
        <f>IFERROR(
    IF(ISNUMBER(MATCH(TRIM(CLEAN(SUBSTITUTE(SUBSTITUTE(Y518, CHAR(13), ""), CHAR(10), " "))), colorList!A:A, 0)),
        INDEX(colorList!B:B, MATCH(TRIM(CLEAN(SUBSTITUTE(SUBSTITUTE(Y518, CHAR(13), ""), CHAR(10), " "))), colorList!A:A, 0)),
        IF(ISNUMBER(MATCH(Y518, colorList!A:A, 0)),
            INDEX(colorList!B:B, MATCH(Y518, colorList!A:A, 0)),
            IF(ISNUMBER(MATCH(TRIM(CLEAN(SUBSTITUTE(SUBSTITUTE(Y518, CHAR(13), ""), CHAR(10), " "))), colorList!B:B, 0)),
                INDEX(colorList!B:B, MATCH(TRIM(CLEAN(SUBSTITUTE(SUBSTITUTE(Y518, CHAR(13), ""), CHAR(10), " "))), colorList!B:B, 0)),
                IF(ISNUMBER(MATCH(Y518, colorList!B:B, 0)),
                    INDEX(colorList!B:B, MATCH(Y518, colorList!B:B, 0)),
                    "")
            )
        )
    ),
    ""
)</f>
        <v>narancssárga</v>
      </c>
      <c r="AB518" s="56" t="str">
        <f>IF(Y518="", "", IFERROR(VLOOKUP(Y518, colorList!A:B,2,FALSE),""))</f>
        <v>narancssárga</v>
      </c>
    </row>
    <row r="519" spans="1:28" ht="60" customHeight="1" x14ac:dyDescent="0.3">
      <c r="A519" s="75" t="s">
        <v>1631</v>
      </c>
      <c r="B519" s="58" t="s">
        <v>2806</v>
      </c>
      <c r="C519" s="59" t="str">
        <f t="shared" si="67"/>
        <v>Pool's csomózott kötőfék</v>
      </c>
      <c r="D519" s="6" t="s">
        <v>2556</v>
      </c>
      <c r="E519" s="60" t="str">
        <f t="shared" si="68"/>
        <v>POOL'S KNOT HALTER</v>
      </c>
      <c r="F519" s="6" t="s">
        <v>1773</v>
      </c>
      <c r="G519" s="61" t="str">
        <f t="shared" si="69"/>
        <v>Pool's</v>
      </c>
      <c r="H519" s="19" t="s">
        <v>1856</v>
      </c>
      <c r="I519" s="62" t="str">
        <f t="shared" si="70"/>
        <v>Western felszerelés</v>
      </c>
      <c r="J519" s="19" t="s">
        <v>3008</v>
      </c>
      <c r="K519" s="51" t="str">
        <f t="shared" si="71"/>
        <v>Western lófelszerelés</v>
      </c>
      <c r="L519" s="19" t="s">
        <v>2531</v>
      </c>
      <c r="M519" s="51" t="str">
        <f t="shared" si="66"/>
        <v>Western kötőfék és vezetőszár</v>
      </c>
      <c r="N519" s="19" t="s">
        <v>2535</v>
      </c>
      <c r="O519" s="53" t="str">
        <f t="shared" si="72"/>
        <v/>
      </c>
      <c r="P519" s="39"/>
      <c r="Q519" s="40"/>
      <c r="R519" s="67" t="s">
        <v>2672</v>
      </c>
      <c r="S519" s="6">
        <v>10.5</v>
      </c>
      <c r="T519" s="65" t="s">
        <v>1931</v>
      </c>
      <c r="U519" s="63">
        <v>0.6</v>
      </c>
      <c r="V519" s="41">
        <v>0</v>
      </c>
      <c r="W519" s="44" t="str">
        <f>IFERROR(
    IF(ISNUMBER(MATCH(TRIM(CLEAN(SUBSTITUTE(SUBSTITUTE(X519, CHAR(13), ""), CHAR(10), " "))), sizeList!A:A, 0)),
        INDEX(sizeList!B:B, MATCH(TRIM(CLEAN(SUBSTITUTE(SUBSTITUTE(X519, CHAR(13), ""), CHAR(10), " "))), sizeList!A:A, 0)),
        IF(ISNUMBER(MATCH(X519, sizeList!A:A, 0)),
            INDEX(sizeList!B:B, MATCH(X519, sizeList!A:A, 0)),
            IF(ISNUMBER(MATCH(TRIM(CLEAN(SUBSTITUTE(SUBSTITUTE(X519, CHAR(13), ""), CHAR(10), " "))), sizeList!B:B, 0)),
                INDEX(sizeList!B:B, MATCH(TRIM(CLEAN(SUBSTITUTE(SUBSTITUTE(X519, CHAR(13), ""), CHAR(10), " "))), sizeList!B:B, 0)),
                IF(ISNUMBER(MATCH(X519, sizeList!B:B, 0)),
                    INDEX(sizeList!B:B, MATCH(X519, sizeList!B:B, 0)),
                    "")
            )
        )
    ),
    ""
)</f>
        <v/>
      </c>
      <c r="Y519" s="68" t="s">
        <v>668</v>
      </c>
      <c r="Z519" s="44" t="str">
        <f t="shared" si="73"/>
        <v>LIME</v>
      </c>
      <c r="AA519" s="44" t="str">
        <f>IFERROR(
    IF(ISNUMBER(MATCH(TRIM(CLEAN(SUBSTITUTE(SUBSTITUTE(Y519, CHAR(13), ""), CHAR(10), " "))), colorList!A:A, 0)),
        INDEX(colorList!B:B, MATCH(TRIM(CLEAN(SUBSTITUTE(SUBSTITUTE(Y519, CHAR(13), ""), CHAR(10), " "))), colorList!A:A, 0)),
        IF(ISNUMBER(MATCH(Y519, colorList!A:A, 0)),
            INDEX(colorList!B:B, MATCH(Y519, colorList!A:A, 0)),
            IF(ISNUMBER(MATCH(TRIM(CLEAN(SUBSTITUTE(SUBSTITUTE(Y519, CHAR(13), ""), CHAR(10), " "))), colorList!B:B, 0)),
                INDEX(colorList!B:B, MATCH(TRIM(CLEAN(SUBSTITUTE(SUBSTITUTE(Y519, CHAR(13), ""), CHAR(10), " "))), colorList!B:B, 0)),
                IF(ISNUMBER(MATCH(Y519, colorList!B:B, 0)),
                    INDEX(colorList!B:B, MATCH(Y519, colorList!B:B, 0)),
                    "")
            )
        )
    ),
    ""
)</f>
        <v>lime</v>
      </c>
      <c r="AB519" s="56" t="str">
        <f>IF(Y519="", "", IFERROR(VLOOKUP(Y519, colorList!A:B,2,FALSE),""))</f>
        <v>lime</v>
      </c>
    </row>
    <row r="520" spans="1:28" ht="60" customHeight="1" x14ac:dyDescent="0.3">
      <c r="A520" s="75" t="s">
        <v>1631</v>
      </c>
      <c r="B520" s="81" t="s">
        <v>2805</v>
      </c>
      <c r="C520" s="59" t="str">
        <f t="shared" si="67"/>
        <v>Pool's csomózott kötőfék</v>
      </c>
      <c r="D520" s="6" t="s">
        <v>2556</v>
      </c>
      <c r="E520" s="60" t="str">
        <f t="shared" si="68"/>
        <v>POOL'S KNOT HALTER</v>
      </c>
      <c r="F520" s="6" t="s">
        <v>1773</v>
      </c>
      <c r="G520" s="61" t="str">
        <f t="shared" si="69"/>
        <v>Pool's</v>
      </c>
      <c r="H520" s="19" t="s">
        <v>1856</v>
      </c>
      <c r="I520" s="62" t="str">
        <f t="shared" si="70"/>
        <v>Western felszerelés</v>
      </c>
      <c r="J520" s="19" t="s">
        <v>3008</v>
      </c>
      <c r="K520" s="51" t="str">
        <f t="shared" si="71"/>
        <v>Western lófelszerelés</v>
      </c>
      <c r="L520" s="19" t="s">
        <v>2531</v>
      </c>
      <c r="M520" s="51" t="str">
        <f t="shared" si="66"/>
        <v>Western kötőfék és vezetőszár</v>
      </c>
      <c r="N520" s="19" t="s">
        <v>2535</v>
      </c>
      <c r="O520" s="53" t="str">
        <f t="shared" si="72"/>
        <v/>
      </c>
      <c r="P520" s="39"/>
      <c r="Q520" s="40"/>
      <c r="R520" s="67" t="s">
        <v>2667</v>
      </c>
      <c r="S520" s="6">
        <v>10.5</v>
      </c>
      <c r="T520" s="65" t="s">
        <v>1931</v>
      </c>
      <c r="U520" s="63">
        <v>0.6</v>
      </c>
      <c r="V520" s="41">
        <v>0</v>
      </c>
      <c r="W520" s="44" t="str">
        <f>IFERROR(
    IF(ISNUMBER(MATCH(TRIM(CLEAN(SUBSTITUTE(SUBSTITUTE(X520, CHAR(13), ""), CHAR(10), " "))), sizeList!A:A, 0)),
        INDEX(sizeList!B:B, MATCH(TRIM(CLEAN(SUBSTITUTE(SUBSTITUTE(X520, CHAR(13), ""), CHAR(10), " "))), sizeList!A:A, 0)),
        IF(ISNUMBER(MATCH(X520, sizeList!A:A, 0)),
            INDEX(sizeList!B:B, MATCH(X520, sizeList!A:A, 0)),
            IF(ISNUMBER(MATCH(TRIM(CLEAN(SUBSTITUTE(SUBSTITUTE(X520, CHAR(13), ""), CHAR(10), " "))), sizeList!B:B, 0)),
                INDEX(sizeList!B:B, MATCH(TRIM(CLEAN(SUBSTITUTE(SUBSTITUTE(X520, CHAR(13), ""), CHAR(10), " "))), sizeList!B:B, 0)),
                IF(ISNUMBER(MATCH(X520, sizeList!B:B, 0)),
                    INDEX(sizeList!B:B, MATCH(X520, sizeList!B:B, 0)),
                    "")
            )
        )
    ),
    ""
)</f>
        <v/>
      </c>
      <c r="Y520" s="68" t="s">
        <v>619</v>
      </c>
      <c r="Z520" s="44" t="str">
        <f t="shared" si="73"/>
        <v>BROWN</v>
      </c>
      <c r="AA520" s="44" t="str">
        <f>IFERROR(
    IF(ISNUMBER(MATCH(TRIM(CLEAN(SUBSTITUTE(SUBSTITUTE(Y520, CHAR(13), ""), CHAR(10), " "))), colorList!A:A, 0)),
        INDEX(colorList!B:B, MATCH(TRIM(CLEAN(SUBSTITUTE(SUBSTITUTE(Y520, CHAR(13), ""), CHAR(10), " "))), colorList!A:A, 0)),
        IF(ISNUMBER(MATCH(Y520, colorList!A:A, 0)),
            INDEX(colorList!B:B, MATCH(Y520, colorList!A:A, 0)),
            IF(ISNUMBER(MATCH(TRIM(CLEAN(SUBSTITUTE(SUBSTITUTE(Y520, CHAR(13), ""), CHAR(10), " "))), colorList!B:B, 0)),
                INDEX(colorList!B:B, MATCH(TRIM(CLEAN(SUBSTITUTE(SUBSTITUTE(Y520, CHAR(13), ""), CHAR(10), " "))), colorList!B:B, 0)),
                IF(ISNUMBER(MATCH(Y520, colorList!B:B, 0)),
                    INDEX(colorList!B:B, MATCH(Y520, colorList!B:B, 0)),
                    "")
            )
        )
    ),
    ""
)</f>
        <v>barna</v>
      </c>
      <c r="AB520" s="56" t="str">
        <f>IF(Y520="", "", IFERROR(VLOOKUP(Y520, colorList!A:B,2,FALSE),""))</f>
        <v>barna</v>
      </c>
    </row>
    <row r="521" spans="1:28" ht="60" customHeight="1" x14ac:dyDescent="0.3">
      <c r="A521" s="75" t="s">
        <v>1630</v>
      </c>
      <c r="B521" s="81" t="s">
        <v>2802</v>
      </c>
      <c r="C521" s="59" t="str">
        <f t="shared" si="67"/>
        <v>Pool's csomózott kötőfék vezetőszárral</v>
      </c>
      <c r="D521" s="6" t="s">
        <v>2555</v>
      </c>
      <c r="E521" s="60" t="str">
        <f t="shared" si="68"/>
        <v>KNOT HALTER WITH LEAD</v>
      </c>
      <c r="F521" s="6" t="s">
        <v>1772</v>
      </c>
      <c r="G521" s="61" t="str">
        <f t="shared" si="69"/>
        <v>Pool's</v>
      </c>
      <c r="H521" s="19" t="s">
        <v>1856</v>
      </c>
      <c r="I521" s="62" t="str">
        <f t="shared" si="70"/>
        <v>Western felszerelés</v>
      </c>
      <c r="J521" s="19" t="s">
        <v>3008</v>
      </c>
      <c r="K521" s="51" t="str">
        <f t="shared" si="71"/>
        <v>Western lófelszerelés</v>
      </c>
      <c r="L521" s="19" t="s">
        <v>2531</v>
      </c>
      <c r="M521" s="51" t="str">
        <f t="shared" si="66"/>
        <v>Western kötőfék és vezetőszár</v>
      </c>
      <c r="N521" s="19" t="s">
        <v>2535</v>
      </c>
      <c r="O521" s="53" t="str">
        <f t="shared" si="72"/>
        <v/>
      </c>
      <c r="P521" s="39"/>
      <c r="Q521" s="40"/>
      <c r="R521" s="67" t="s">
        <v>1630</v>
      </c>
      <c r="S521" s="6">
        <v>19.5</v>
      </c>
      <c r="T521" s="65" t="s">
        <v>1931</v>
      </c>
      <c r="U521" s="37">
        <v>0.8</v>
      </c>
      <c r="V521" s="41">
        <v>0</v>
      </c>
      <c r="W521" s="44" t="str">
        <f>IFERROR(
    IF(ISNUMBER(MATCH(TRIM(CLEAN(SUBSTITUTE(SUBSTITUTE(X521, CHAR(13), ""), CHAR(10), " "))), sizeList!A:A, 0)),
        INDEX(sizeList!B:B, MATCH(TRIM(CLEAN(SUBSTITUTE(SUBSTITUTE(X521, CHAR(13), ""), CHAR(10), " "))), sizeList!A:A, 0)),
        IF(ISNUMBER(MATCH(X521, sizeList!A:A, 0)),
            INDEX(sizeList!B:B, MATCH(X521, sizeList!A:A, 0)),
            IF(ISNUMBER(MATCH(TRIM(CLEAN(SUBSTITUTE(SUBSTITUTE(X521, CHAR(13), ""), CHAR(10), " "))), sizeList!B:B, 0)),
                INDEX(sizeList!B:B, MATCH(TRIM(CLEAN(SUBSTITUTE(SUBSTITUTE(X521, CHAR(13), ""), CHAR(10), " "))), sizeList!B:B, 0)),
                IF(ISNUMBER(MATCH(X521, sizeList!B:B, 0)),
                    INDEX(sizeList!B:B, MATCH(X521, sizeList!B:B, 0)),
                    "")
            )
        )
    ),
    ""
)</f>
        <v/>
      </c>
      <c r="Y521" s="6" t="s">
        <v>43</v>
      </c>
      <c r="Z521" s="44" t="str">
        <f t="shared" si="73"/>
        <v>BURGUNDY</v>
      </c>
      <c r="AA521" s="44" t="str">
        <f>IFERROR(
    IF(ISNUMBER(MATCH(TRIM(CLEAN(SUBSTITUTE(SUBSTITUTE(Y521, CHAR(13), ""), CHAR(10), " "))), colorList!A:A, 0)),
        INDEX(colorList!B:B, MATCH(TRIM(CLEAN(SUBSTITUTE(SUBSTITUTE(Y521, CHAR(13), ""), CHAR(10), " "))), colorList!A:A, 0)),
        IF(ISNUMBER(MATCH(Y521, colorList!A:A, 0)),
            INDEX(colorList!B:B, MATCH(Y521, colorList!A:A, 0)),
            IF(ISNUMBER(MATCH(TRIM(CLEAN(SUBSTITUTE(SUBSTITUTE(Y521, CHAR(13), ""), CHAR(10), " "))), colorList!B:B, 0)),
                INDEX(colorList!B:B, MATCH(TRIM(CLEAN(SUBSTITUTE(SUBSTITUTE(Y521, CHAR(13), ""), CHAR(10), " "))), colorList!B:B, 0)),
                IF(ISNUMBER(MATCH(Y521, colorList!B:B, 0)),
                    INDEX(colorList!B:B, MATCH(Y521, colorList!B:B, 0)),
                    "")
            )
        )
    ),
    ""
)</f>
        <v>bordó</v>
      </c>
      <c r="AB521" s="56" t="str">
        <f>IF(Y521="", "", IFERROR(VLOOKUP(Y521, colorList!A:B,2,FALSE),""))</f>
        <v>bordó</v>
      </c>
    </row>
    <row r="522" spans="1:28" ht="60" customHeight="1" x14ac:dyDescent="0.3">
      <c r="A522" s="75" t="s">
        <v>1630</v>
      </c>
      <c r="B522" s="81" t="s">
        <v>2802</v>
      </c>
      <c r="C522" s="59" t="str">
        <f t="shared" si="67"/>
        <v>Pool's csomózott kötőfék vezetőszárral</v>
      </c>
      <c r="D522" s="6" t="s">
        <v>2555</v>
      </c>
      <c r="E522" s="60" t="str">
        <f t="shared" si="68"/>
        <v>KNOT HALTER WITH LEAD</v>
      </c>
      <c r="F522" s="6" t="s">
        <v>1772</v>
      </c>
      <c r="G522" s="61" t="str">
        <f t="shared" si="69"/>
        <v>Pool's</v>
      </c>
      <c r="H522" s="19" t="s">
        <v>1856</v>
      </c>
      <c r="I522" s="62" t="str">
        <f t="shared" si="70"/>
        <v>Western felszerelés</v>
      </c>
      <c r="J522" s="19" t="s">
        <v>3008</v>
      </c>
      <c r="K522" s="51" t="str">
        <f t="shared" si="71"/>
        <v>Western lófelszerelés</v>
      </c>
      <c r="L522" s="19" t="s">
        <v>2531</v>
      </c>
      <c r="M522" s="51" t="str">
        <f t="shared" si="66"/>
        <v>Western kötőfék és vezetőszár</v>
      </c>
      <c r="N522" s="19" t="s">
        <v>2535</v>
      </c>
      <c r="O522" s="53" t="str">
        <f t="shared" si="72"/>
        <v/>
      </c>
      <c r="P522" s="39"/>
      <c r="Q522" s="40"/>
      <c r="R522" s="67" t="s">
        <v>2652</v>
      </c>
      <c r="S522" s="6">
        <v>19.5</v>
      </c>
      <c r="T522" s="65" t="s">
        <v>1931</v>
      </c>
      <c r="U522" s="37">
        <v>0.8</v>
      </c>
      <c r="V522" s="41">
        <v>0</v>
      </c>
      <c r="W522" s="44" t="str">
        <f>IFERROR(
    IF(ISNUMBER(MATCH(TRIM(CLEAN(SUBSTITUTE(SUBSTITUTE(X522, CHAR(13), ""), CHAR(10), " "))), sizeList!A:A, 0)),
        INDEX(sizeList!B:B, MATCH(TRIM(CLEAN(SUBSTITUTE(SUBSTITUTE(X522, CHAR(13), ""), CHAR(10), " "))), sizeList!A:A, 0)),
        IF(ISNUMBER(MATCH(X522, sizeList!A:A, 0)),
            INDEX(sizeList!B:B, MATCH(X522, sizeList!A:A, 0)),
            IF(ISNUMBER(MATCH(TRIM(CLEAN(SUBSTITUTE(SUBSTITUTE(X522, CHAR(13), ""), CHAR(10), " "))), sizeList!B:B, 0)),
                INDEX(sizeList!B:B, MATCH(TRIM(CLEAN(SUBSTITUTE(SUBSTITUTE(X522, CHAR(13), ""), CHAR(10), " "))), sizeList!B:B, 0)),
                IF(ISNUMBER(MATCH(X522, sizeList!B:B, 0)),
                    INDEX(sizeList!B:B, MATCH(X522, sizeList!B:B, 0)),
                    "")
            )
        )
    ),
    ""
)</f>
        <v/>
      </c>
      <c r="Y522" s="6" t="s">
        <v>616</v>
      </c>
      <c r="Z522" s="44" t="str">
        <f t="shared" si="73"/>
        <v>BLACK/WHITE</v>
      </c>
      <c r="AA522" s="44" t="str">
        <f>IFERROR(
    IF(ISNUMBER(MATCH(TRIM(CLEAN(SUBSTITUTE(SUBSTITUTE(Y522, CHAR(13), ""), CHAR(10), " "))), colorList!A:A, 0)),
        INDEX(colorList!B:B, MATCH(TRIM(CLEAN(SUBSTITUTE(SUBSTITUTE(Y522, CHAR(13), ""), CHAR(10), " "))), colorList!A:A, 0)),
        IF(ISNUMBER(MATCH(Y522, colorList!A:A, 0)),
            INDEX(colorList!B:B, MATCH(Y522, colorList!A:A, 0)),
            IF(ISNUMBER(MATCH(TRIM(CLEAN(SUBSTITUTE(SUBSTITUTE(Y522, CHAR(13), ""), CHAR(10), " "))), colorList!B:B, 0)),
                INDEX(colorList!B:B, MATCH(TRIM(CLEAN(SUBSTITUTE(SUBSTITUTE(Y522, CHAR(13), ""), CHAR(10), " "))), colorList!B:B, 0)),
                IF(ISNUMBER(MATCH(Y522, colorList!B:B, 0)),
                    INDEX(colorList!B:B, MATCH(Y522, colorList!B:B, 0)),
                    "")
            )
        )
    ),
    ""
)</f>
        <v>fekete/fehér</v>
      </c>
      <c r="AB522" s="56" t="str">
        <f>IF(Y522="", "", IFERROR(VLOOKUP(Y522, colorList!A:B,2,FALSE),""))</f>
        <v>fekete/fehér</v>
      </c>
    </row>
    <row r="523" spans="1:28" ht="60" customHeight="1" x14ac:dyDescent="0.3">
      <c r="A523" s="75" t="s">
        <v>1630</v>
      </c>
      <c r="B523" s="81" t="s">
        <v>2802</v>
      </c>
      <c r="C523" s="59" t="str">
        <f t="shared" si="67"/>
        <v>Pool's csomózott kötőfék vezetőszárral</v>
      </c>
      <c r="D523" s="6" t="s">
        <v>2555</v>
      </c>
      <c r="E523" s="60" t="str">
        <f t="shared" si="68"/>
        <v>KNOT HALTER WITH LEAD</v>
      </c>
      <c r="F523" s="6" t="s">
        <v>1772</v>
      </c>
      <c r="G523" s="61" t="str">
        <f t="shared" si="69"/>
        <v>Pool's</v>
      </c>
      <c r="H523" s="19" t="s">
        <v>1856</v>
      </c>
      <c r="I523" s="62" t="str">
        <f t="shared" si="70"/>
        <v>Western felszerelés</v>
      </c>
      <c r="J523" s="19" t="s">
        <v>3008</v>
      </c>
      <c r="K523" s="51" t="str">
        <f t="shared" si="71"/>
        <v>Western lófelszerelés</v>
      </c>
      <c r="L523" s="19" t="s">
        <v>2531</v>
      </c>
      <c r="M523" s="51" t="str">
        <f t="shared" si="66"/>
        <v>Western kötőfék és vezetőszár</v>
      </c>
      <c r="N523" s="19" t="s">
        <v>2535</v>
      </c>
      <c r="O523" s="53" t="str">
        <f t="shared" si="72"/>
        <v/>
      </c>
      <c r="P523" s="39"/>
      <c r="Q523" s="40"/>
      <c r="R523" s="67" t="s">
        <v>2653</v>
      </c>
      <c r="S523" s="6">
        <v>19.5</v>
      </c>
      <c r="T523" s="65" t="s">
        <v>1931</v>
      </c>
      <c r="U523" s="37">
        <v>0.8</v>
      </c>
      <c r="V523" s="41">
        <v>0</v>
      </c>
      <c r="W523" s="44" t="str">
        <f>IFERROR(
    IF(ISNUMBER(MATCH(TRIM(CLEAN(SUBSTITUTE(SUBSTITUTE(X523, CHAR(13), ""), CHAR(10), " "))), sizeList!A:A, 0)),
        INDEX(sizeList!B:B, MATCH(TRIM(CLEAN(SUBSTITUTE(SUBSTITUTE(X523, CHAR(13), ""), CHAR(10), " "))), sizeList!A:A, 0)),
        IF(ISNUMBER(MATCH(X523, sizeList!A:A, 0)),
            INDEX(sizeList!B:B, MATCH(X523, sizeList!A:A, 0)),
            IF(ISNUMBER(MATCH(TRIM(CLEAN(SUBSTITUTE(SUBSTITUTE(X523, CHAR(13), ""), CHAR(10), " "))), sizeList!B:B, 0)),
                INDEX(sizeList!B:B, MATCH(TRIM(CLEAN(SUBSTITUTE(SUBSTITUTE(X523, CHAR(13), ""), CHAR(10), " "))), sizeList!B:B, 0)),
                IF(ISNUMBER(MATCH(X523, sizeList!B:B, 0)),
                    INDEX(sizeList!B:B, MATCH(X523, sizeList!B:B, 0)),
                    "")
            )
        )
    ),
    ""
)</f>
        <v/>
      </c>
      <c r="Y523" s="6" t="s">
        <v>619</v>
      </c>
      <c r="Z523" s="44" t="str">
        <f t="shared" si="73"/>
        <v>BROWN</v>
      </c>
      <c r="AA523" s="44" t="str">
        <f>IFERROR(
    IF(ISNUMBER(MATCH(TRIM(CLEAN(SUBSTITUTE(SUBSTITUTE(Y523, CHAR(13), ""), CHAR(10), " "))), colorList!A:A, 0)),
        INDEX(colorList!B:B, MATCH(TRIM(CLEAN(SUBSTITUTE(SUBSTITUTE(Y523, CHAR(13), ""), CHAR(10), " "))), colorList!A:A, 0)),
        IF(ISNUMBER(MATCH(Y523, colorList!A:A, 0)),
            INDEX(colorList!B:B, MATCH(Y523, colorList!A:A, 0)),
            IF(ISNUMBER(MATCH(TRIM(CLEAN(SUBSTITUTE(SUBSTITUTE(Y523, CHAR(13), ""), CHAR(10), " "))), colorList!B:B, 0)),
                INDEX(colorList!B:B, MATCH(TRIM(CLEAN(SUBSTITUTE(SUBSTITUTE(Y523, CHAR(13), ""), CHAR(10), " "))), colorList!B:B, 0)),
                IF(ISNUMBER(MATCH(Y523, colorList!B:B, 0)),
                    INDEX(colorList!B:B, MATCH(Y523, colorList!B:B, 0)),
                    "")
            )
        )
    ),
    ""
)</f>
        <v>barna</v>
      </c>
      <c r="AB523" s="56" t="str">
        <f>IF(Y523="", "", IFERROR(VLOOKUP(Y523, colorList!A:B,2,FALSE),""))</f>
        <v>barna</v>
      </c>
    </row>
    <row r="524" spans="1:28" ht="60" customHeight="1" x14ac:dyDescent="0.3">
      <c r="A524" s="75" t="s">
        <v>1630</v>
      </c>
      <c r="B524" s="81" t="s">
        <v>2802</v>
      </c>
      <c r="C524" s="59" t="str">
        <f t="shared" si="67"/>
        <v>Pool's csomózott kötőfék vezetőszárral</v>
      </c>
      <c r="D524" s="6" t="s">
        <v>2555</v>
      </c>
      <c r="E524" s="60" t="str">
        <f t="shared" si="68"/>
        <v>KNOT HALTER WITH LEAD</v>
      </c>
      <c r="F524" s="6" t="s">
        <v>1772</v>
      </c>
      <c r="G524" s="61" t="str">
        <f t="shared" si="69"/>
        <v>Pool's</v>
      </c>
      <c r="H524" s="19" t="s">
        <v>1856</v>
      </c>
      <c r="I524" s="62" t="str">
        <f t="shared" si="70"/>
        <v>Western felszerelés</v>
      </c>
      <c r="J524" s="19" t="s">
        <v>3008</v>
      </c>
      <c r="K524" s="51" t="str">
        <f t="shared" si="71"/>
        <v>Western lófelszerelés</v>
      </c>
      <c r="L524" s="19" t="s">
        <v>2531</v>
      </c>
      <c r="M524" s="51" t="str">
        <f t="shared" si="66"/>
        <v>Western kötőfék és vezetőszár</v>
      </c>
      <c r="N524" s="19" t="s">
        <v>2535</v>
      </c>
      <c r="O524" s="53" t="str">
        <f t="shared" si="72"/>
        <v/>
      </c>
      <c r="P524" s="39"/>
      <c r="Q524" s="40"/>
      <c r="R524" s="67" t="s">
        <v>2654</v>
      </c>
      <c r="S524" s="6">
        <v>19.5</v>
      </c>
      <c r="T524" s="65" t="s">
        <v>1931</v>
      </c>
      <c r="U524" s="37">
        <v>0.8</v>
      </c>
      <c r="V524" s="41">
        <v>0</v>
      </c>
      <c r="W524" s="44" t="str">
        <f>IFERROR(
    IF(ISNUMBER(MATCH(TRIM(CLEAN(SUBSTITUTE(SUBSTITUTE(X524, CHAR(13), ""), CHAR(10), " "))), sizeList!A:A, 0)),
        INDEX(sizeList!B:B, MATCH(TRIM(CLEAN(SUBSTITUTE(SUBSTITUTE(X524, CHAR(13), ""), CHAR(10), " "))), sizeList!A:A, 0)),
        IF(ISNUMBER(MATCH(X524, sizeList!A:A, 0)),
            INDEX(sizeList!B:B, MATCH(X524, sizeList!A:A, 0)),
            IF(ISNUMBER(MATCH(TRIM(CLEAN(SUBSTITUTE(SUBSTITUTE(X524, CHAR(13), ""), CHAR(10), " "))), sizeList!B:B, 0)),
                INDEX(sizeList!B:B, MATCH(TRIM(CLEAN(SUBSTITUTE(SUBSTITUTE(X524, CHAR(13), ""), CHAR(10), " "))), sizeList!B:B, 0)),
                IF(ISNUMBER(MATCH(X524, sizeList!B:B, 0)),
                    INDEX(sizeList!B:B, MATCH(X524, sizeList!B:B, 0)),
                    "")
            )
        )
    ),
    ""
)</f>
        <v/>
      </c>
      <c r="Y524" s="6" t="s">
        <v>2495</v>
      </c>
      <c r="Z524" s="44" t="str">
        <f t="shared" si="73"/>
        <v>BROWN/WHITE</v>
      </c>
      <c r="AA524" s="44" t="str">
        <f>IFERROR(
    IF(ISNUMBER(MATCH(TRIM(CLEAN(SUBSTITUTE(SUBSTITUTE(Y524, CHAR(13), ""), CHAR(10), " "))), colorList!A:A, 0)),
        INDEX(colorList!B:B, MATCH(TRIM(CLEAN(SUBSTITUTE(SUBSTITUTE(Y524, CHAR(13), ""), CHAR(10), " "))), colorList!A:A, 0)),
        IF(ISNUMBER(MATCH(Y524, colorList!A:A, 0)),
            INDEX(colorList!B:B, MATCH(Y524, colorList!A:A, 0)),
            IF(ISNUMBER(MATCH(TRIM(CLEAN(SUBSTITUTE(SUBSTITUTE(Y524, CHAR(13), ""), CHAR(10), " "))), colorList!B:B, 0)),
                INDEX(colorList!B:B, MATCH(TRIM(CLEAN(SUBSTITUTE(SUBSTITUTE(Y524, CHAR(13), ""), CHAR(10), " "))), colorList!B:B, 0)),
                IF(ISNUMBER(MATCH(Y524, colorList!B:B, 0)),
                    INDEX(colorList!B:B, MATCH(Y524, colorList!B:B, 0)),
                    "")
            )
        )
    ),
    ""
)</f>
        <v>barna/fehér</v>
      </c>
      <c r="AB524" s="56" t="str">
        <f>IF(Y524="", "", IFERROR(VLOOKUP(Y524, colorList!A:B,2,FALSE),""))</f>
        <v>barna/fehér</v>
      </c>
    </row>
    <row r="525" spans="1:28" ht="60" customHeight="1" x14ac:dyDescent="0.3">
      <c r="A525" s="75" t="s">
        <v>1630</v>
      </c>
      <c r="B525" s="81" t="s">
        <v>2802</v>
      </c>
      <c r="C525" s="59" t="str">
        <f t="shared" si="67"/>
        <v>Pool's csomózott kötőfék vezetőszárral</v>
      </c>
      <c r="D525" s="6" t="s">
        <v>2555</v>
      </c>
      <c r="E525" s="60" t="str">
        <f t="shared" si="68"/>
        <v>KNOT HALTER WITH LEAD</v>
      </c>
      <c r="F525" s="6" t="s">
        <v>1772</v>
      </c>
      <c r="G525" s="61" t="str">
        <f t="shared" si="69"/>
        <v>Pool's</v>
      </c>
      <c r="H525" s="19" t="s">
        <v>1856</v>
      </c>
      <c r="I525" s="62" t="str">
        <f t="shared" si="70"/>
        <v>Western felszerelés</v>
      </c>
      <c r="J525" s="19" t="s">
        <v>3008</v>
      </c>
      <c r="K525" s="51" t="str">
        <f t="shared" si="71"/>
        <v>Western lófelszerelés</v>
      </c>
      <c r="L525" s="19" t="s">
        <v>2531</v>
      </c>
      <c r="M525" s="51" t="str">
        <f t="shared" si="66"/>
        <v>Western kötőfék és vezetőszár</v>
      </c>
      <c r="N525" s="19" t="s">
        <v>2535</v>
      </c>
      <c r="O525" s="53" t="str">
        <f t="shared" si="72"/>
        <v/>
      </c>
      <c r="P525" s="39"/>
      <c r="Q525" s="40"/>
      <c r="R525" s="67" t="s">
        <v>2655</v>
      </c>
      <c r="S525" s="6">
        <v>19.5</v>
      </c>
      <c r="T525" s="65" t="s">
        <v>1931</v>
      </c>
      <c r="U525" s="37">
        <v>0.8</v>
      </c>
      <c r="V525" s="41">
        <v>0</v>
      </c>
      <c r="W525" s="44" t="str">
        <f>IFERROR(
    IF(ISNUMBER(MATCH(TRIM(CLEAN(SUBSTITUTE(SUBSTITUTE(X525, CHAR(13), ""), CHAR(10), " "))), sizeList!A:A, 0)),
        INDEX(sizeList!B:B, MATCH(TRIM(CLEAN(SUBSTITUTE(SUBSTITUTE(X525, CHAR(13), ""), CHAR(10), " "))), sizeList!A:A, 0)),
        IF(ISNUMBER(MATCH(X525, sizeList!A:A, 0)),
            INDEX(sizeList!B:B, MATCH(X525, sizeList!A:A, 0)),
            IF(ISNUMBER(MATCH(TRIM(CLEAN(SUBSTITUTE(SUBSTITUTE(X525, CHAR(13), ""), CHAR(10), " "))), sizeList!B:B, 0)),
                INDEX(sizeList!B:B, MATCH(TRIM(CLEAN(SUBSTITUTE(SUBSTITUTE(X525, CHAR(13), ""), CHAR(10), " "))), sizeList!B:B, 0)),
                IF(ISNUMBER(MATCH(X525, sizeList!B:B, 0)),
                    INDEX(sizeList!B:B, MATCH(X525, sizeList!B:B, 0)),
                    "")
            )
        )
    ),
    ""
)</f>
        <v/>
      </c>
      <c r="Y525" s="6" t="s">
        <v>48</v>
      </c>
      <c r="Z525" s="44" t="str">
        <f t="shared" si="73"/>
        <v>HUNTER GREEN</v>
      </c>
      <c r="AA525" s="44" t="str">
        <f>IFERROR(
    IF(ISNUMBER(MATCH(TRIM(CLEAN(SUBSTITUTE(SUBSTITUTE(Y525, CHAR(13), ""), CHAR(10), " "))), colorList!A:A, 0)),
        INDEX(colorList!B:B, MATCH(TRIM(CLEAN(SUBSTITUTE(SUBSTITUTE(Y525, CHAR(13), ""), CHAR(10), " "))), colorList!A:A, 0)),
        IF(ISNUMBER(MATCH(Y525, colorList!A:A, 0)),
            INDEX(colorList!B:B, MATCH(Y525, colorList!A:A, 0)),
            IF(ISNUMBER(MATCH(TRIM(CLEAN(SUBSTITUTE(SUBSTITUTE(Y525, CHAR(13), ""), CHAR(10), " "))), colorList!B:B, 0)),
                INDEX(colorList!B:B, MATCH(TRIM(CLEAN(SUBSTITUTE(SUBSTITUTE(Y525, CHAR(13), ""), CHAR(10), " "))), colorList!B:B, 0)),
                IF(ISNUMBER(MATCH(Y525, colorList!B:B, 0)),
                    INDEX(colorList!B:B, MATCH(Y525, colorList!B:B, 0)),
                    "")
            )
        )
    ),
    ""
)</f>
        <v>vadász zöld</v>
      </c>
      <c r="AB525" s="56" t="str">
        <f>IF(Y525="", "", IFERROR(VLOOKUP(Y525, colorList!A:B,2,FALSE),""))</f>
        <v>vadász zöld</v>
      </c>
    </row>
    <row r="526" spans="1:28" ht="60" customHeight="1" x14ac:dyDescent="0.3">
      <c r="A526" s="75" t="s">
        <v>1630</v>
      </c>
      <c r="B526" s="81" t="s">
        <v>2802</v>
      </c>
      <c r="C526" s="59" t="str">
        <f t="shared" si="67"/>
        <v>Pool's csomózott kötőfék vezetőszárral</v>
      </c>
      <c r="D526" s="6" t="s">
        <v>2555</v>
      </c>
      <c r="E526" s="60" t="str">
        <f t="shared" si="68"/>
        <v>KNOT HALTER WITH LEAD</v>
      </c>
      <c r="F526" s="6" t="s">
        <v>1772</v>
      </c>
      <c r="G526" s="61" t="str">
        <f t="shared" si="69"/>
        <v>Pool's</v>
      </c>
      <c r="H526" s="19" t="s">
        <v>1856</v>
      </c>
      <c r="I526" s="62" t="str">
        <f t="shared" si="70"/>
        <v>Western felszerelés</v>
      </c>
      <c r="J526" s="19" t="s">
        <v>3008</v>
      </c>
      <c r="K526" s="51" t="str">
        <f t="shared" si="71"/>
        <v>Western lófelszerelés</v>
      </c>
      <c r="L526" s="19" t="s">
        <v>2531</v>
      </c>
      <c r="M526" s="51" t="str">
        <f t="shared" si="66"/>
        <v>Western kötőfék és vezetőszár</v>
      </c>
      <c r="N526" s="19" t="s">
        <v>2535</v>
      </c>
      <c r="O526" s="53" t="str">
        <f t="shared" si="72"/>
        <v/>
      </c>
      <c r="P526" s="39"/>
      <c r="Q526" s="40"/>
      <c r="R526" s="67" t="s">
        <v>2656</v>
      </c>
      <c r="S526" s="6">
        <v>19.5</v>
      </c>
      <c r="T526" s="65" t="s">
        <v>1931</v>
      </c>
      <c r="U526" s="37">
        <v>0.8</v>
      </c>
      <c r="V526" s="41">
        <v>0</v>
      </c>
      <c r="W526" s="44" t="str">
        <f>IFERROR(
    IF(ISNUMBER(MATCH(TRIM(CLEAN(SUBSTITUTE(SUBSTITUTE(X526, CHAR(13), ""), CHAR(10), " "))), sizeList!A:A, 0)),
        INDEX(sizeList!B:B, MATCH(TRIM(CLEAN(SUBSTITUTE(SUBSTITUTE(X526, CHAR(13), ""), CHAR(10), " "))), sizeList!A:A, 0)),
        IF(ISNUMBER(MATCH(X526, sizeList!A:A, 0)),
            INDEX(sizeList!B:B, MATCH(X526, sizeList!A:A, 0)),
            IF(ISNUMBER(MATCH(TRIM(CLEAN(SUBSTITUTE(SUBSTITUTE(X526, CHAR(13), ""), CHAR(10), " "))), sizeList!B:B, 0)),
                INDEX(sizeList!B:B, MATCH(TRIM(CLEAN(SUBSTITUTE(SUBSTITUTE(X526, CHAR(13), ""), CHAR(10), " "))), sizeList!B:B, 0)),
                IF(ISNUMBER(MATCH(X526, sizeList!B:B, 0)),
                    INDEX(sizeList!B:B, MATCH(X526, sizeList!B:B, 0)),
                    "")
            )
        )
    ),
    ""
)</f>
        <v/>
      </c>
      <c r="Y526" s="6" t="s">
        <v>668</v>
      </c>
      <c r="Z526" s="44" t="str">
        <f t="shared" si="73"/>
        <v>LIME</v>
      </c>
      <c r="AA526" s="44" t="str">
        <f>IFERROR(
    IF(ISNUMBER(MATCH(TRIM(CLEAN(SUBSTITUTE(SUBSTITUTE(Y526, CHAR(13), ""), CHAR(10), " "))), colorList!A:A, 0)),
        INDEX(colorList!B:B, MATCH(TRIM(CLEAN(SUBSTITUTE(SUBSTITUTE(Y526, CHAR(13), ""), CHAR(10), " "))), colorList!A:A, 0)),
        IF(ISNUMBER(MATCH(Y526, colorList!A:A, 0)),
            INDEX(colorList!B:B, MATCH(Y526, colorList!A:A, 0)),
            IF(ISNUMBER(MATCH(TRIM(CLEAN(SUBSTITUTE(SUBSTITUTE(Y526, CHAR(13), ""), CHAR(10), " "))), colorList!B:B, 0)),
                INDEX(colorList!B:B, MATCH(TRIM(CLEAN(SUBSTITUTE(SUBSTITUTE(Y526, CHAR(13), ""), CHAR(10), " "))), colorList!B:B, 0)),
                IF(ISNUMBER(MATCH(Y526, colorList!B:B, 0)),
                    INDEX(colorList!B:B, MATCH(Y526, colorList!B:B, 0)),
                    "")
            )
        )
    ),
    ""
)</f>
        <v>lime</v>
      </c>
      <c r="AB526" s="56" t="str">
        <f>IF(Y526="", "", IFERROR(VLOOKUP(Y526, colorList!A:B,2,FALSE),""))</f>
        <v>lime</v>
      </c>
    </row>
    <row r="527" spans="1:28" ht="60" customHeight="1" x14ac:dyDescent="0.3">
      <c r="A527" s="75" t="s">
        <v>1630</v>
      </c>
      <c r="B527" s="81" t="s">
        <v>2802</v>
      </c>
      <c r="C527" s="59" t="str">
        <f t="shared" si="67"/>
        <v>Pool's csomózott kötőfék vezetőszárral</v>
      </c>
      <c r="D527" s="6" t="s">
        <v>2555</v>
      </c>
      <c r="E527" s="60" t="str">
        <f t="shared" si="68"/>
        <v>KNOT HALTER WITH LEAD</v>
      </c>
      <c r="F527" s="6" t="s">
        <v>1772</v>
      </c>
      <c r="G527" s="61" t="str">
        <f t="shared" si="69"/>
        <v>Pool's</v>
      </c>
      <c r="H527" s="19" t="s">
        <v>1856</v>
      </c>
      <c r="I527" s="62" t="str">
        <f t="shared" si="70"/>
        <v>Western felszerelés</v>
      </c>
      <c r="J527" s="19" t="s">
        <v>3008</v>
      </c>
      <c r="K527" s="51" t="str">
        <f t="shared" si="71"/>
        <v>Western lófelszerelés</v>
      </c>
      <c r="L527" s="19" t="s">
        <v>2531</v>
      </c>
      <c r="M527" s="51" t="str">
        <f t="shared" si="66"/>
        <v>Western kötőfék és vezetőszár</v>
      </c>
      <c r="N527" s="19" t="s">
        <v>2535</v>
      </c>
      <c r="O527" s="53" t="str">
        <f t="shared" si="72"/>
        <v/>
      </c>
      <c r="P527" s="39"/>
      <c r="Q527" s="40"/>
      <c r="R527" s="67" t="s">
        <v>2657</v>
      </c>
      <c r="S527" s="6">
        <v>19.5</v>
      </c>
      <c r="T527" s="65" t="s">
        <v>1931</v>
      </c>
      <c r="U527" s="37">
        <v>0.8</v>
      </c>
      <c r="V527" s="41">
        <v>0</v>
      </c>
      <c r="W527" s="44" t="str">
        <f>IFERROR(
    IF(ISNUMBER(MATCH(TRIM(CLEAN(SUBSTITUTE(SUBSTITUTE(X527, CHAR(13), ""), CHAR(10), " "))), sizeList!A:A, 0)),
        INDEX(sizeList!B:B, MATCH(TRIM(CLEAN(SUBSTITUTE(SUBSTITUTE(X527, CHAR(13), ""), CHAR(10), " "))), sizeList!A:A, 0)),
        IF(ISNUMBER(MATCH(X527, sizeList!A:A, 0)),
            INDEX(sizeList!B:B, MATCH(X527, sizeList!A:A, 0)),
            IF(ISNUMBER(MATCH(TRIM(CLEAN(SUBSTITUTE(SUBSTITUTE(X527, CHAR(13), ""), CHAR(10), " "))), sizeList!B:B, 0)),
                INDEX(sizeList!B:B, MATCH(TRIM(CLEAN(SUBSTITUTE(SUBSTITUTE(X527, CHAR(13), ""), CHAR(10), " "))), sizeList!B:B, 0)),
                IF(ISNUMBER(MATCH(X527, sizeList!B:B, 0)),
                    INDEX(sizeList!B:B, MATCH(X527, sizeList!B:B, 0)),
                    "")
            )
        )
    ),
    ""
)</f>
        <v/>
      </c>
      <c r="Y527" s="6" t="s">
        <v>39</v>
      </c>
      <c r="Z527" s="44" t="str">
        <f t="shared" si="73"/>
        <v>NAVY</v>
      </c>
      <c r="AA527" s="44" t="str">
        <f>IFERROR(
    IF(ISNUMBER(MATCH(TRIM(CLEAN(SUBSTITUTE(SUBSTITUTE(Y527, CHAR(13), ""), CHAR(10), " "))), colorList!A:A, 0)),
        INDEX(colorList!B:B, MATCH(TRIM(CLEAN(SUBSTITUTE(SUBSTITUTE(Y527, CHAR(13), ""), CHAR(10), " "))), colorList!A:A, 0)),
        IF(ISNUMBER(MATCH(Y527, colorList!A:A, 0)),
            INDEX(colorList!B:B, MATCH(Y527, colorList!A:A, 0)),
            IF(ISNUMBER(MATCH(TRIM(CLEAN(SUBSTITUTE(SUBSTITUTE(Y527, CHAR(13), ""), CHAR(10), " "))), colorList!B:B, 0)),
                INDEX(colorList!B:B, MATCH(TRIM(CLEAN(SUBSTITUTE(SUBSTITUTE(Y527, CHAR(13), ""), CHAR(10), " "))), colorList!B:B, 0)),
                IF(ISNUMBER(MATCH(Y527, colorList!B:B, 0)),
                    INDEX(colorList!B:B, MATCH(Y527, colorList!B:B, 0)),
                    "")
            )
        )
    ),
    ""
)</f>
        <v>tengerészkék</v>
      </c>
      <c r="AB527" s="56" t="str">
        <f>IF(Y527="", "", IFERROR(VLOOKUP(Y527, colorList!A:B,2,FALSE),""))</f>
        <v>tengerészkék</v>
      </c>
    </row>
    <row r="528" spans="1:28" ht="60" customHeight="1" x14ac:dyDescent="0.3">
      <c r="A528" s="75" t="s">
        <v>1630</v>
      </c>
      <c r="B528" s="58" t="s">
        <v>2802</v>
      </c>
      <c r="C528" s="59" t="str">
        <f t="shared" si="67"/>
        <v>Pool's csomózott kötőfék vezetőszárral</v>
      </c>
      <c r="D528" s="6" t="s">
        <v>2555</v>
      </c>
      <c r="E528" s="60" t="str">
        <f t="shared" si="68"/>
        <v>KNOT HALTER WITH LEAD</v>
      </c>
      <c r="F528" s="6" t="s">
        <v>1772</v>
      </c>
      <c r="G528" s="61" t="str">
        <f t="shared" si="69"/>
        <v>Pool's</v>
      </c>
      <c r="H528" s="19" t="s">
        <v>1856</v>
      </c>
      <c r="I528" s="62" t="str">
        <f t="shared" si="70"/>
        <v>Western felszerelés</v>
      </c>
      <c r="J528" s="19" t="s">
        <v>3008</v>
      </c>
      <c r="K528" s="51" t="str">
        <f t="shared" si="71"/>
        <v>Western lófelszerelés</v>
      </c>
      <c r="L528" s="19" t="s">
        <v>2531</v>
      </c>
      <c r="M528" s="51" t="str">
        <f t="shared" si="66"/>
        <v>Western kötőfék és vezetőszár</v>
      </c>
      <c r="N528" s="19" t="s">
        <v>2535</v>
      </c>
      <c r="O528" s="53" t="str">
        <f t="shared" si="72"/>
        <v/>
      </c>
      <c r="P528" s="39"/>
      <c r="Q528" s="40"/>
      <c r="R528" s="67" t="s">
        <v>2658</v>
      </c>
      <c r="S528" s="6">
        <v>19.5</v>
      </c>
      <c r="T528" s="65" t="s">
        <v>1931</v>
      </c>
      <c r="U528" s="37">
        <v>0.8</v>
      </c>
      <c r="V528" s="41">
        <v>0</v>
      </c>
      <c r="W528" s="44" t="str">
        <f>IFERROR(
    IF(ISNUMBER(MATCH(TRIM(CLEAN(SUBSTITUTE(SUBSTITUTE(X528, CHAR(13), ""), CHAR(10), " "))), sizeList!A:A, 0)),
        INDEX(sizeList!B:B, MATCH(TRIM(CLEAN(SUBSTITUTE(SUBSTITUTE(X528, CHAR(13), ""), CHAR(10), " "))), sizeList!A:A, 0)),
        IF(ISNUMBER(MATCH(X528, sizeList!A:A, 0)),
            INDEX(sizeList!B:B, MATCH(X528, sizeList!A:A, 0)),
            IF(ISNUMBER(MATCH(TRIM(CLEAN(SUBSTITUTE(SUBSTITUTE(X528, CHAR(13), ""), CHAR(10), " "))), sizeList!B:B, 0)),
                INDEX(sizeList!B:B, MATCH(TRIM(CLEAN(SUBSTITUTE(SUBSTITUTE(X528, CHAR(13), ""), CHAR(10), " "))), sizeList!B:B, 0)),
                IF(ISNUMBER(MATCH(X528, sizeList!B:B, 0)),
                    INDEX(sizeList!B:B, MATCH(X528, sizeList!B:B, 0)),
                    "")
            )
        )
    ),
    ""
)</f>
        <v/>
      </c>
      <c r="Y528" s="6" t="s">
        <v>45</v>
      </c>
      <c r="Z528" s="44" t="str">
        <f t="shared" si="73"/>
        <v>ORANGE</v>
      </c>
      <c r="AA528" s="44" t="str">
        <f>IFERROR(
    IF(ISNUMBER(MATCH(TRIM(CLEAN(SUBSTITUTE(SUBSTITUTE(Y528, CHAR(13), ""), CHAR(10), " "))), colorList!A:A, 0)),
        INDEX(colorList!B:B, MATCH(TRIM(CLEAN(SUBSTITUTE(SUBSTITUTE(Y528, CHAR(13), ""), CHAR(10), " "))), colorList!A:A, 0)),
        IF(ISNUMBER(MATCH(Y528, colorList!A:A, 0)),
            INDEX(colorList!B:B, MATCH(Y528, colorList!A:A, 0)),
            IF(ISNUMBER(MATCH(TRIM(CLEAN(SUBSTITUTE(SUBSTITUTE(Y528, CHAR(13), ""), CHAR(10), " "))), colorList!B:B, 0)),
                INDEX(colorList!B:B, MATCH(TRIM(CLEAN(SUBSTITUTE(SUBSTITUTE(Y528, CHAR(13), ""), CHAR(10), " "))), colorList!B:B, 0)),
                IF(ISNUMBER(MATCH(Y528, colorList!B:B, 0)),
                    INDEX(colorList!B:B, MATCH(Y528, colorList!B:B, 0)),
                    "")
            )
        )
    ),
    ""
)</f>
        <v>narancssárga</v>
      </c>
      <c r="AB528" s="56" t="str">
        <f>IF(Y528="", "", IFERROR(VLOOKUP(Y528, colorList!A:B,2,FALSE),""))</f>
        <v>narancssárga</v>
      </c>
    </row>
    <row r="529" spans="1:28" ht="60" customHeight="1" x14ac:dyDescent="0.3">
      <c r="A529" s="75" t="s">
        <v>1630</v>
      </c>
      <c r="B529" s="58" t="s">
        <v>2802</v>
      </c>
      <c r="C529" s="59" t="str">
        <f t="shared" si="67"/>
        <v>Pool's csomózott kötőfék vezetőszárral</v>
      </c>
      <c r="D529" s="6" t="s">
        <v>2555</v>
      </c>
      <c r="E529" s="60" t="str">
        <f t="shared" si="68"/>
        <v>KNOT HALTER WITH LEAD</v>
      </c>
      <c r="F529" s="6" t="s">
        <v>1772</v>
      </c>
      <c r="G529" s="61" t="str">
        <f t="shared" si="69"/>
        <v>Pool's</v>
      </c>
      <c r="H529" s="19" t="s">
        <v>1856</v>
      </c>
      <c r="I529" s="62" t="str">
        <f t="shared" si="70"/>
        <v>Western felszerelés</v>
      </c>
      <c r="J529" s="19" t="s">
        <v>3008</v>
      </c>
      <c r="K529" s="51" t="str">
        <f t="shared" si="71"/>
        <v>Western lófelszerelés</v>
      </c>
      <c r="L529" s="19" t="s">
        <v>2531</v>
      </c>
      <c r="M529" s="51" t="str">
        <f t="shared" si="66"/>
        <v>Western kötőfék és vezetőszár</v>
      </c>
      <c r="N529" s="19" t="s">
        <v>2535</v>
      </c>
      <c r="O529" s="53" t="str">
        <f t="shared" si="72"/>
        <v/>
      </c>
      <c r="P529" s="39"/>
      <c r="Q529" s="40"/>
      <c r="R529" s="67" t="s">
        <v>2659</v>
      </c>
      <c r="S529" s="6">
        <v>19.5</v>
      </c>
      <c r="T529" s="65" t="s">
        <v>1931</v>
      </c>
      <c r="U529" s="37">
        <v>0.8</v>
      </c>
      <c r="V529" s="41">
        <v>0</v>
      </c>
      <c r="W529" s="44" t="str">
        <f>IFERROR(
    IF(ISNUMBER(MATCH(TRIM(CLEAN(SUBSTITUTE(SUBSTITUTE(X529, CHAR(13), ""), CHAR(10), " "))), sizeList!A:A, 0)),
        INDEX(sizeList!B:B, MATCH(TRIM(CLEAN(SUBSTITUTE(SUBSTITUTE(X529, CHAR(13), ""), CHAR(10), " "))), sizeList!A:A, 0)),
        IF(ISNUMBER(MATCH(X529, sizeList!A:A, 0)),
            INDEX(sizeList!B:B, MATCH(X529, sizeList!A:A, 0)),
            IF(ISNUMBER(MATCH(TRIM(CLEAN(SUBSTITUTE(SUBSTITUTE(X529, CHAR(13), ""), CHAR(10), " "))), sizeList!B:B, 0)),
                INDEX(sizeList!B:B, MATCH(TRIM(CLEAN(SUBSTITUTE(SUBSTITUTE(X529, CHAR(13), ""), CHAR(10), " "))), sizeList!B:B, 0)),
                IF(ISNUMBER(MATCH(X529, sizeList!B:B, 0)),
                    INDEX(sizeList!B:B, MATCH(X529, sizeList!B:B, 0)),
                    "")
            )
        )
    ),
    ""
)</f>
        <v/>
      </c>
      <c r="Y529" s="6" t="s">
        <v>683</v>
      </c>
      <c r="Z529" s="44" t="str">
        <f t="shared" si="73"/>
        <v>PINK</v>
      </c>
      <c r="AA529" s="44" t="str">
        <f>IFERROR(
    IF(ISNUMBER(MATCH(TRIM(CLEAN(SUBSTITUTE(SUBSTITUTE(Y529, CHAR(13), ""), CHAR(10), " "))), colorList!A:A, 0)),
        INDEX(colorList!B:B, MATCH(TRIM(CLEAN(SUBSTITUTE(SUBSTITUTE(Y529, CHAR(13), ""), CHAR(10), " "))), colorList!A:A, 0)),
        IF(ISNUMBER(MATCH(Y529, colorList!A:A, 0)),
            INDEX(colorList!B:B, MATCH(Y529, colorList!A:A, 0)),
            IF(ISNUMBER(MATCH(TRIM(CLEAN(SUBSTITUTE(SUBSTITUTE(Y529, CHAR(13), ""), CHAR(10), " "))), colorList!B:B, 0)),
                INDEX(colorList!B:B, MATCH(TRIM(CLEAN(SUBSTITUTE(SUBSTITUTE(Y529, CHAR(13), ""), CHAR(10), " "))), colorList!B:B, 0)),
                IF(ISNUMBER(MATCH(Y529, colorList!B:B, 0)),
                    INDEX(colorList!B:B, MATCH(Y529, colorList!B:B, 0)),
                    "")
            )
        )
    ),
    ""
)</f>
        <v>pink</v>
      </c>
      <c r="AB529" s="56" t="str">
        <f>IF(Y529="", "", IFERROR(VLOOKUP(Y529, colorList!A:B,2,FALSE),""))</f>
        <v>pink</v>
      </c>
    </row>
    <row r="530" spans="1:28" ht="60" customHeight="1" x14ac:dyDescent="0.3">
      <c r="A530" s="75" t="s">
        <v>1630</v>
      </c>
      <c r="B530" s="58" t="s">
        <v>2802</v>
      </c>
      <c r="C530" s="59" t="str">
        <f t="shared" si="67"/>
        <v>Pool's csomózott kötőfék vezetőszárral</v>
      </c>
      <c r="D530" s="6" t="s">
        <v>2555</v>
      </c>
      <c r="E530" s="60" t="str">
        <f t="shared" si="68"/>
        <v>KNOT HALTER WITH LEAD</v>
      </c>
      <c r="F530" s="6" t="s">
        <v>1772</v>
      </c>
      <c r="G530" s="61" t="str">
        <f t="shared" si="69"/>
        <v>Pool's</v>
      </c>
      <c r="H530" s="19" t="s">
        <v>1856</v>
      </c>
      <c r="I530" s="62" t="str">
        <f t="shared" si="70"/>
        <v>Western felszerelés</v>
      </c>
      <c r="J530" s="19" t="s">
        <v>3008</v>
      </c>
      <c r="K530" s="51" t="str">
        <f t="shared" si="71"/>
        <v>Western lófelszerelés</v>
      </c>
      <c r="L530" s="19" t="s">
        <v>2531</v>
      </c>
      <c r="M530" s="51" t="str">
        <f t="shared" si="66"/>
        <v>Western kötőfék és vezetőszár</v>
      </c>
      <c r="N530" s="19" t="s">
        <v>2535</v>
      </c>
      <c r="O530" s="53" t="str">
        <f t="shared" si="72"/>
        <v/>
      </c>
      <c r="P530" s="39"/>
      <c r="Q530" s="40"/>
      <c r="R530" s="67" t="s">
        <v>2660</v>
      </c>
      <c r="S530" s="6">
        <v>19.5</v>
      </c>
      <c r="T530" s="65" t="s">
        <v>1931</v>
      </c>
      <c r="U530" s="37">
        <v>0.8</v>
      </c>
      <c r="V530" s="41">
        <v>0</v>
      </c>
      <c r="W530" s="44" t="str">
        <f>IFERROR(
    IF(ISNUMBER(MATCH(TRIM(CLEAN(SUBSTITUTE(SUBSTITUTE(X530, CHAR(13), ""), CHAR(10), " "))), sizeList!A:A, 0)),
        INDEX(sizeList!B:B, MATCH(TRIM(CLEAN(SUBSTITUTE(SUBSTITUTE(X530, CHAR(13), ""), CHAR(10), " "))), sizeList!A:A, 0)),
        IF(ISNUMBER(MATCH(X530, sizeList!A:A, 0)),
            INDEX(sizeList!B:B, MATCH(X530, sizeList!A:A, 0)),
            IF(ISNUMBER(MATCH(TRIM(CLEAN(SUBSTITUTE(SUBSTITUTE(X530, CHAR(13), ""), CHAR(10), " "))), sizeList!B:B, 0)),
                INDEX(sizeList!B:B, MATCH(TRIM(CLEAN(SUBSTITUTE(SUBSTITUTE(X530, CHAR(13), ""), CHAR(10), " "))), sizeList!B:B, 0)),
                IF(ISNUMBER(MATCH(X530, sizeList!B:B, 0)),
                    INDEX(sizeList!B:B, MATCH(X530, sizeList!B:B, 0)),
                    "")
            )
        )
    ),
    ""
)</f>
        <v/>
      </c>
      <c r="Y530" s="6" t="s">
        <v>687</v>
      </c>
      <c r="Z530" s="44" t="str">
        <f t="shared" si="73"/>
        <v>RED</v>
      </c>
      <c r="AA530" s="44" t="str">
        <f>IFERROR(
    IF(ISNUMBER(MATCH(TRIM(CLEAN(SUBSTITUTE(SUBSTITUTE(Y530, CHAR(13), ""), CHAR(10), " "))), colorList!A:A, 0)),
        INDEX(colorList!B:B, MATCH(TRIM(CLEAN(SUBSTITUTE(SUBSTITUTE(Y530, CHAR(13), ""), CHAR(10), " "))), colorList!A:A, 0)),
        IF(ISNUMBER(MATCH(Y530, colorList!A:A, 0)),
            INDEX(colorList!B:B, MATCH(Y530, colorList!A:A, 0)),
            IF(ISNUMBER(MATCH(TRIM(CLEAN(SUBSTITUTE(SUBSTITUTE(Y530, CHAR(13), ""), CHAR(10), " "))), colorList!B:B, 0)),
                INDEX(colorList!B:B, MATCH(TRIM(CLEAN(SUBSTITUTE(SUBSTITUTE(Y530, CHAR(13), ""), CHAR(10), " "))), colorList!B:B, 0)),
                IF(ISNUMBER(MATCH(Y530, colorList!B:B, 0)),
                    INDEX(colorList!B:B, MATCH(Y530, colorList!B:B, 0)),
                    "")
            )
        )
    ),
    ""
)</f>
        <v>piros</v>
      </c>
      <c r="AB530" s="56" t="str">
        <f>IF(Y530="", "", IFERROR(VLOOKUP(Y530, colorList!A:B,2,FALSE),""))</f>
        <v>piros</v>
      </c>
    </row>
    <row r="531" spans="1:28" ht="60" customHeight="1" x14ac:dyDescent="0.3">
      <c r="A531" s="75" t="s">
        <v>1630</v>
      </c>
      <c r="B531" s="58" t="s">
        <v>2802</v>
      </c>
      <c r="C531" s="59" t="str">
        <f t="shared" si="67"/>
        <v>Pool's csomózott kötőfék vezetőszárral</v>
      </c>
      <c r="D531" s="6" t="s">
        <v>2555</v>
      </c>
      <c r="E531" s="60" t="str">
        <f t="shared" si="68"/>
        <v>KNOT HALTER WITH LEAD</v>
      </c>
      <c r="F531" s="6" t="s">
        <v>1772</v>
      </c>
      <c r="G531" s="61" t="str">
        <f t="shared" si="69"/>
        <v>Pool's</v>
      </c>
      <c r="H531" s="19" t="s">
        <v>1856</v>
      </c>
      <c r="I531" s="62" t="str">
        <f t="shared" si="70"/>
        <v>Western felszerelés</v>
      </c>
      <c r="J531" s="19" t="s">
        <v>3008</v>
      </c>
      <c r="K531" s="51" t="str">
        <f t="shared" si="71"/>
        <v>Western lófelszerelés</v>
      </c>
      <c r="L531" s="19" t="s">
        <v>2531</v>
      </c>
      <c r="M531" s="51" t="str">
        <f t="shared" si="66"/>
        <v>Western kötőfék és vezetőszár</v>
      </c>
      <c r="N531" s="19" t="s">
        <v>2535</v>
      </c>
      <c r="O531" s="53" t="str">
        <f t="shared" si="72"/>
        <v/>
      </c>
      <c r="P531" s="39"/>
      <c r="Q531" s="40"/>
      <c r="R531" s="67" t="s">
        <v>2661</v>
      </c>
      <c r="S531" s="6">
        <v>19.5</v>
      </c>
      <c r="T531" s="65" t="s">
        <v>1931</v>
      </c>
      <c r="U531" s="37">
        <v>0.8</v>
      </c>
      <c r="V531" s="41">
        <v>0</v>
      </c>
      <c r="W531" s="44" t="str">
        <f>IFERROR(
    IF(ISNUMBER(MATCH(TRIM(CLEAN(SUBSTITUTE(SUBSTITUTE(X531, CHAR(13), ""), CHAR(10), " "))), sizeList!A:A, 0)),
        INDEX(sizeList!B:B, MATCH(TRIM(CLEAN(SUBSTITUTE(SUBSTITUTE(X531, CHAR(13), ""), CHAR(10), " "))), sizeList!A:A, 0)),
        IF(ISNUMBER(MATCH(X531, sizeList!A:A, 0)),
            INDEX(sizeList!B:B, MATCH(X531, sizeList!A:A, 0)),
            IF(ISNUMBER(MATCH(TRIM(CLEAN(SUBSTITUTE(SUBSTITUTE(X531, CHAR(13), ""), CHAR(10), " "))), sizeList!B:B, 0)),
                INDEX(sizeList!B:B, MATCH(TRIM(CLEAN(SUBSTITUTE(SUBSTITUTE(X531, CHAR(13), ""), CHAR(10), " "))), sizeList!B:B, 0)),
                IF(ISNUMBER(MATCH(X531, sizeList!B:B, 0)),
                    INDEX(sizeList!B:B, MATCH(X531, sizeList!B:B, 0)),
                    "")
            )
        )
    ),
    ""
)</f>
        <v/>
      </c>
      <c r="Y531" s="6" t="s">
        <v>691</v>
      </c>
      <c r="Z531" s="44" t="str">
        <f t="shared" si="73"/>
        <v>ROYAL BLUE</v>
      </c>
      <c r="AA531" s="44" t="str">
        <f>IFERROR(
    IF(ISNUMBER(MATCH(TRIM(CLEAN(SUBSTITUTE(SUBSTITUTE(Y531, CHAR(13), ""), CHAR(10), " "))), colorList!A:A, 0)),
        INDEX(colorList!B:B, MATCH(TRIM(CLEAN(SUBSTITUTE(SUBSTITUTE(Y531, CHAR(13), ""), CHAR(10), " "))), colorList!A:A, 0)),
        IF(ISNUMBER(MATCH(Y531, colorList!A:A, 0)),
            INDEX(colorList!B:B, MATCH(Y531, colorList!A:A, 0)),
            IF(ISNUMBER(MATCH(TRIM(CLEAN(SUBSTITUTE(SUBSTITUTE(Y531, CHAR(13), ""), CHAR(10), " "))), colorList!B:B, 0)),
                INDEX(colorList!B:B, MATCH(TRIM(CLEAN(SUBSTITUTE(SUBSTITUTE(Y531, CHAR(13), ""), CHAR(10), " "))), colorList!B:B, 0)),
                IF(ISNUMBER(MATCH(Y531, colorList!B:B, 0)),
                    INDEX(colorList!B:B, MATCH(Y531, colorList!B:B, 0)),
                    "")
            )
        )
    ),
    ""
)</f>
        <v>királykék</v>
      </c>
      <c r="AB531" s="56" t="str">
        <f>IF(Y531="", "", IFERROR(VLOOKUP(Y531, colorList!A:B,2,FALSE),""))</f>
        <v>királykék</v>
      </c>
    </row>
    <row r="532" spans="1:28" ht="60" customHeight="1" x14ac:dyDescent="0.3">
      <c r="A532" s="75" t="s">
        <v>1630</v>
      </c>
      <c r="B532" s="58" t="s">
        <v>2802</v>
      </c>
      <c r="C532" s="59" t="str">
        <f t="shared" si="67"/>
        <v>Pool's csomózott kötőfék vezetőszárral</v>
      </c>
      <c r="D532" s="6" t="s">
        <v>2555</v>
      </c>
      <c r="E532" s="60" t="str">
        <f t="shared" si="68"/>
        <v>KNOT HALTER WITH LEAD</v>
      </c>
      <c r="F532" s="6" t="s">
        <v>1772</v>
      </c>
      <c r="G532" s="61" t="str">
        <f t="shared" si="69"/>
        <v>Pool's</v>
      </c>
      <c r="H532" s="19" t="s">
        <v>1856</v>
      </c>
      <c r="I532" s="62" t="str">
        <f t="shared" si="70"/>
        <v>Western felszerelés</v>
      </c>
      <c r="J532" s="19" t="s">
        <v>3008</v>
      </c>
      <c r="K532" s="51" t="str">
        <f t="shared" si="71"/>
        <v>Western lófelszerelés</v>
      </c>
      <c r="L532" s="19" t="s">
        <v>2531</v>
      </c>
      <c r="M532" s="51" t="str">
        <f t="shared" si="66"/>
        <v>Western kötőfék és vezetőszár</v>
      </c>
      <c r="N532" s="19" t="s">
        <v>2535</v>
      </c>
      <c r="O532" s="53" t="str">
        <f t="shared" si="72"/>
        <v/>
      </c>
      <c r="P532" s="39"/>
      <c r="Q532" s="40"/>
      <c r="R532" s="67" t="s">
        <v>2662</v>
      </c>
      <c r="S532" s="6">
        <v>19.5</v>
      </c>
      <c r="T532" s="65" t="s">
        <v>1931</v>
      </c>
      <c r="U532" s="37">
        <v>0.8</v>
      </c>
      <c r="V532" s="41">
        <v>0</v>
      </c>
      <c r="W532" s="44" t="str">
        <f>IFERROR(
    IF(ISNUMBER(MATCH(TRIM(CLEAN(SUBSTITUTE(SUBSTITUTE(X532, CHAR(13), ""), CHAR(10), " "))), sizeList!A:A, 0)),
        INDEX(sizeList!B:B, MATCH(TRIM(CLEAN(SUBSTITUTE(SUBSTITUTE(X532, CHAR(13), ""), CHAR(10), " "))), sizeList!A:A, 0)),
        IF(ISNUMBER(MATCH(X532, sizeList!A:A, 0)),
            INDEX(sizeList!B:B, MATCH(X532, sizeList!A:A, 0)),
            IF(ISNUMBER(MATCH(TRIM(CLEAN(SUBSTITUTE(SUBSTITUTE(X532, CHAR(13), ""), CHAR(10), " "))), sizeList!B:B, 0)),
                INDEX(sizeList!B:B, MATCH(TRIM(CLEAN(SUBSTITUTE(SUBSTITUTE(X532, CHAR(13), ""), CHAR(10), " "))), sizeList!B:B, 0)),
                IF(ISNUMBER(MATCH(X532, sizeList!B:B, 0)),
                    INDEX(sizeList!B:B, MATCH(X532, sizeList!B:B, 0)),
                    "")
            )
        )
    ),
    ""
)</f>
        <v/>
      </c>
      <c r="Y532" s="6" t="s">
        <v>2496</v>
      </c>
      <c r="Z532" s="44" t="str">
        <f t="shared" si="73"/>
        <v>TAN</v>
      </c>
      <c r="AA532" s="44" t="str">
        <f>IFERROR(
    IF(ISNUMBER(MATCH(TRIM(CLEAN(SUBSTITUTE(SUBSTITUTE(Y532, CHAR(13), ""), CHAR(10), " "))), colorList!A:A, 0)),
        INDEX(colorList!B:B, MATCH(TRIM(CLEAN(SUBSTITUTE(SUBSTITUTE(Y532, CHAR(13), ""), CHAR(10), " "))), colorList!A:A, 0)),
        IF(ISNUMBER(MATCH(Y532, colorList!A:A, 0)),
            INDEX(colorList!B:B, MATCH(Y532, colorList!A:A, 0)),
            IF(ISNUMBER(MATCH(TRIM(CLEAN(SUBSTITUTE(SUBSTITUTE(Y532, CHAR(13), ""), CHAR(10), " "))), colorList!B:B, 0)),
                INDEX(colorList!B:B, MATCH(TRIM(CLEAN(SUBSTITUTE(SUBSTITUTE(Y532, CHAR(13), ""), CHAR(10), " "))), colorList!B:B, 0)),
                IF(ISNUMBER(MATCH(Y532, colorList!B:B, 0)),
                    INDEX(colorList!B:B, MATCH(Y532, colorList!B:B, 0)),
                    "")
            )
        )
    ),
    ""
)</f>
        <v>világos barna</v>
      </c>
      <c r="AB532" s="56" t="str">
        <f>IF(Y532="", "", IFERROR(VLOOKUP(Y532, colorList!A:B,2,FALSE),""))</f>
        <v>világos barna</v>
      </c>
    </row>
    <row r="533" spans="1:28" ht="60" customHeight="1" x14ac:dyDescent="0.3">
      <c r="A533" s="75" t="s">
        <v>1630</v>
      </c>
      <c r="B533" s="58" t="s">
        <v>2802</v>
      </c>
      <c r="C533" s="59" t="str">
        <f t="shared" si="67"/>
        <v>Pool's csomózott kötőfék vezetőszárral</v>
      </c>
      <c r="D533" s="6" t="s">
        <v>2555</v>
      </c>
      <c r="E533" s="60" t="str">
        <f t="shared" si="68"/>
        <v>KNOT HALTER WITH LEAD</v>
      </c>
      <c r="F533" s="6" t="s">
        <v>1772</v>
      </c>
      <c r="G533" s="61" t="str">
        <f t="shared" si="69"/>
        <v>Pool's</v>
      </c>
      <c r="H533" s="19" t="s">
        <v>1856</v>
      </c>
      <c r="I533" s="62" t="str">
        <f t="shared" si="70"/>
        <v>Western felszerelés</v>
      </c>
      <c r="J533" s="19" t="s">
        <v>3008</v>
      </c>
      <c r="K533" s="51" t="str">
        <f t="shared" si="71"/>
        <v>Western lófelszerelés</v>
      </c>
      <c r="L533" s="19" t="s">
        <v>2531</v>
      </c>
      <c r="M533" s="51" t="str">
        <f t="shared" si="66"/>
        <v>Western kötőfék és vezetőszár</v>
      </c>
      <c r="N533" s="19" t="s">
        <v>2535</v>
      </c>
      <c r="O533" s="53" t="str">
        <f t="shared" si="72"/>
        <v/>
      </c>
      <c r="P533" s="39"/>
      <c r="Q533" s="40"/>
      <c r="R533" s="67" t="s">
        <v>2663</v>
      </c>
      <c r="S533" s="6">
        <v>19.5</v>
      </c>
      <c r="T533" s="65" t="s">
        <v>1931</v>
      </c>
      <c r="U533" s="37">
        <v>0.8</v>
      </c>
      <c r="V533" s="41">
        <v>0</v>
      </c>
      <c r="W533" s="44" t="str">
        <f>IFERROR(
    IF(ISNUMBER(MATCH(TRIM(CLEAN(SUBSTITUTE(SUBSTITUTE(X533, CHAR(13), ""), CHAR(10), " "))), sizeList!A:A, 0)),
        INDEX(sizeList!B:B, MATCH(TRIM(CLEAN(SUBSTITUTE(SUBSTITUTE(X533, CHAR(13), ""), CHAR(10), " "))), sizeList!A:A, 0)),
        IF(ISNUMBER(MATCH(X533, sizeList!A:A, 0)),
            INDEX(sizeList!B:B, MATCH(X533, sizeList!A:A, 0)),
            IF(ISNUMBER(MATCH(TRIM(CLEAN(SUBSTITUTE(SUBSTITUTE(X533, CHAR(13), ""), CHAR(10), " "))), sizeList!B:B, 0)),
                INDEX(sizeList!B:B, MATCH(TRIM(CLEAN(SUBSTITUTE(SUBSTITUTE(X533, CHAR(13), ""), CHAR(10), " "))), sizeList!B:B, 0)),
                IF(ISNUMBER(MATCH(X533, sizeList!B:B, 0)),
                    INDEX(sizeList!B:B, MATCH(X533, sizeList!B:B, 0)),
                    "")
            )
        )
    ),
    ""
)</f>
        <v/>
      </c>
      <c r="Y533" s="68" t="s">
        <v>717</v>
      </c>
      <c r="Z533" s="44" t="str">
        <f t="shared" si="73"/>
        <v>TURQUOISE</v>
      </c>
      <c r="AA533" s="44" t="str">
        <f>IFERROR(
    IF(ISNUMBER(MATCH(TRIM(CLEAN(SUBSTITUTE(SUBSTITUTE(Y533, CHAR(13), ""), CHAR(10), " "))), colorList!A:A, 0)),
        INDEX(colorList!B:B, MATCH(TRIM(CLEAN(SUBSTITUTE(SUBSTITUTE(Y533, CHAR(13), ""), CHAR(10), " "))), colorList!A:A, 0)),
        IF(ISNUMBER(MATCH(Y533, colorList!A:A, 0)),
            INDEX(colorList!B:B, MATCH(Y533, colorList!A:A, 0)),
            IF(ISNUMBER(MATCH(TRIM(CLEAN(SUBSTITUTE(SUBSTITUTE(Y533, CHAR(13), ""), CHAR(10), " "))), colorList!B:B, 0)),
                INDEX(colorList!B:B, MATCH(TRIM(CLEAN(SUBSTITUTE(SUBSTITUTE(Y533, CHAR(13), ""), CHAR(10), " "))), colorList!B:B, 0)),
                IF(ISNUMBER(MATCH(Y533, colorList!B:B, 0)),
                    INDEX(colorList!B:B, MATCH(Y533, colorList!B:B, 0)),
                    "")
            )
        )
    ),
    ""
)</f>
        <v>türkiz</v>
      </c>
      <c r="AB533" s="56" t="str">
        <f>IF(Y533="", "", IFERROR(VLOOKUP(Y533, colorList!A:B,2,FALSE),""))</f>
        <v>türkiz</v>
      </c>
    </row>
    <row r="534" spans="1:28" ht="60" customHeight="1" x14ac:dyDescent="0.3">
      <c r="A534" s="75" t="s">
        <v>1630</v>
      </c>
      <c r="B534" s="58" t="s">
        <v>2802</v>
      </c>
      <c r="C534" s="59" t="str">
        <f t="shared" si="67"/>
        <v>Pool's csomózott kötőfék vezetőszárral</v>
      </c>
      <c r="D534" s="6" t="s">
        <v>2555</v>
      </c>
      <c r="E534" s="60" t="str">
        <f t="shared" si="68"/>
        <v>KNOT HALTER WITH LEAD</v>
      </c>
      <c r="F534" s="6" t="s">
        <v>1772</v>
      </c>
      <c r="G534" s="61" t="str">
        <f t="shared" si="69"/>
        <v>Pool's</v>
      </c>
      <c r="H534" s="19" t="s">
        <v>1856</v>
      </c>
      <c r="I534" s="62" t="str">
        <f t="shared" si="70"/>
        <v>Western felszerelés</v>
      </c>
      <c r="J534" s="19" t="s">
        <v>3008</v>
      </c>
      <c r="K534" s="51" t="str">
        <f t="shared" si="71"/>
        <v>Western lófelszerelés</v>
      </c>
      <c r="L534" s="19" t="s">
        <v>2531</v>
      </c>
      <c r="M534" s="51" t="str">
        <f t="shared" si="66"/>
        <v>Western kötőfék és vezetőszár</v>
      </c>
      <c r="N534" s="19" t="s">
        <v>2535</v>
      </c>
      <c r="O534" s="53" t="str">
        <f t="shared" si="72"/>
        <v/>
      </c>
      <c r="P534" s="39"/>
      <c r="Q534" s="40"/>
      <c r="R534" s="67" t="s">
        <v>2664</v>
      </c>
      <c r="S534" s="6">
        <v>19.5</v>
      </c>
      <c r="T534" s="65" t="s">
        <v>1931</v>
      </c>
      <c r="U534" s="37">
        <v>0.8</v>
      </c>
      <c r="V534" s="41">
        <v>0</v>
      </c>
      <c r="W534" s="44" t="str">
        <f>IFERROR(
    IF(ISNUMBER(MATCH(TRIM(CLEAN(SUBSTITUTE(SUBSTITUTE(X534, CHAR(13), ""), CHAR(10), " "))), sizeList!A:A, 0)),
        INDEX(sizeList!B:B, MATCH(TRIM(CLEAN(SUBSTITUTE(SUBSTITUTE(X534, CHAR(13), ""), CHAR(10), " "))), sizeList!A:A, 0)),
        IF(ISNUMBER(MATCH(X534, sizeList!A:A, 0)),
            INDEX(sizeList!B:B, MATCH(X534, sizeList!A:A, 0)),
            IF(ISNUMBER(MATCH(TRIM(CLEAN(SUBSTITUTE(SUBSTITUTE(X534, CHAR(13), ""), CHAR(10), " "))), sizeList!B:B, 0)),
                INDEX(sizeList!B:B, MATCH(TRIM(CLEAN(SUBSTITUTE(SUBSTITUTE(X534, CHAR(13), ""), CHAR(10), " "))), sizeList!B:B, 0)),
                IF(ISNUMBER(MATCH(X534, sizeList!B:B, 0)),
                    INDEX(sizeList!B:B, MATCH(X534, sizeList!B:B, 0)),
                    "")
            )
        )
    ),
    ""
)</f>
        <v/>
      </c>
      <c r="Y534" s="68" t="s">
        <v>720</v>
      </c>
      <c r="Z534" s="44" t="str">
        <f t="shared" si="73"/>
        <v>WHITE</v>
      </c>
      <c r="AA534" s="44" t="str">
        <f>IFERROR(
    IF(ISNUMBER(MATCH(TRIM(CLEAN(SUBSTITUTE(SUBSTITUTE(Y534, CHAR(13), ""), CHAR(10), " "))), colorList!A:A, 0)),
        INDEX(colorList!B:B, MATCH(TRIM(CLEAN(SUBSTITUTE(SUBSTITUTE(Y534, CHAR(13), ""), CHAR(10), " "))), colorList!A:A, 0)),
        IF(ISNUMBER(MATCH(Y534, colorList!A:A, 0)),
            INDEX(colorList!B:B, MATCH(Y534, colorList!A:A, 0)),
            IF(ISNUMBER(MATCH(TRIM(CLEAN(SUBSTITUTE(SUBSTITUTE(Y534, CHAR(13), ""), CHAR(10), " "))), colorList!B:B, 0)),
                INDEX(colorList!B:B, MATCH(TRIM(CLEAN(SUBSTITUTE(SUBSTITUTE(Y534, CHAR(13), ""), CHAR(10), " "))), colorList!B:B, 0)),
                IF(ISNUMBER(MATCH(Y534, colorList!B:B, 0)),
                    INDEX(colorList!B:B, MATCH(Y534, colorList!B:B, 0)),
                    "")
            )
        )
    ),
    ""
)</f>
        <v>fehér</v>
      </c>
      <c r="AB534" s="56" t="str">
        <f>IF(Y534="", "", IFERROR(VLOOKUP(Y534, colorList!A:B,2,FALSE),""))</f>
        <v>fehér</v>
      </c>
    </row>
    <row r="535" spans="1:28" ht="60" customHeight="1" x14ac:dyDescent="0.3">
      <c r="A535" s="75" t="s">
        <v>1630</v>
      </c>
      <c r="B535" s="58" t="s">
        <v>2802</v>
      </c>
      <c r="C535" s="59" t="str">
        <f t="shared" si="67"/>
        <v>Pool's csomózott kötőfék vezetőszárral</v>
      </c>
      <c r="D535" s="6" t="s">
        <v>2555</v>
      </c>
      <c r="E535" s="60" t="str">
        <f t="shared" si="68"/>
        <v>KNOT HALTER WITH LEAD</v>
      </c>
      <c r="F535" s="6" t="s">
        <v>1772</v>
      </c>
      <c r="G535" s="61" t="str">
        <f t="shared" si="69"/>
        <v>Pool's</v>
      </c>
      <c r="H535" s="19" t="s">
        <v>1856</v>
      </c>
      <c r="I535" s="62" t="str">
        <f t="shared" si="70"/>
        <v>Western felszerelés</v>
      </c>
      <c r="J535" s="19" t="s">
        <v>3008</v>
      </c>
      <c r="K535" s="51" t="str">
        <f t="shared" si="71"/>
        <v>Western lófelszerelés</v>
      </c>
      <c r="L535" s="19" t="s">
        <v>2531</v>
      </c>
      <c r="M535" s="51" t="str">
        <f t="shared" si="66"/>
        <v>Western kötőfék és vezetőszár</v>
      </c>
      <c r="N535" s="19" t="s">
        <v>2535</v>
      </c>
      <c r="O535" s="53" t="str">
        <f t="shared" si="72"/>
        <v/>
      </c>
      <c r="P535" s="39"/>
      <c r="Q535" s="40"/>
      <c r="R535" s="67" t="s">
        <v>2665</v>
      </c>
      <c r="S535" s="6">
        <v>19.5</v>
      </c>
      <c r="T535" s="65" t="s">
        <v>1931</v>
      </c>
      <c r="U535" s="37">
        <v>0.8</v>
      </c>
      <c r="V535" s="41">
        <v>0</v>
      </c>
      <c r="W535" s="44" t="str">
        <f>IFERROR(
    IF(ISNUMBER(MATCH(TRIM(CLEAN(SUBSTITUTE(SUBSTITUTE(X535, CHAR(13), ""), CHAR(10), " "))), sizeList!A:A, 0)),
        INDEX(sizeList!B:B, MATCH(TRIM(CLEAN(SUBSTITUTE(SUBSTITUTE(X535, CHAR(13), ""), CHAR(10), " "))), sizeList!A:A, 0)),
        IF(ISNUMBER(MATCH(X535, sizeList!A:A, 0)),
            INDEX(sizeList!B:B, MATCH(X535, sizeList!A:A, 0)),
            IF(ISNUMBER(MATCH(TRIM(CLEAN(SUBSTITUTE(SUBSTITUTE(X535, CHAR(13), ""), CHAR(10), " "))), sizeList!B:B, 0)),
                INDEX(sizeList!B:B, MATCH(TRIM(CLEAN(SUBSTITUTE(SUBSTITUTE(X535, CHAR(13), ""), CHAR(10), " "))), sizeList!B:B, 0)),
                IF(ISNUMBER(MATCH(X535, sizeList!B:B, 0)),
                    INDEX(sizeList!B:B, MATCH(X535, sizeList!B:B, 0)),
                    "")
            )
        )
    ),
    ""
)</f>
        <v/>
      </c>
      <c r="Y535" s="68" t="s">
        <v>22</v>
      </c>
      <c r="Z535" s="44" t="str">
        <f t="shared" si="73"/>
        <v>YELLOW</v>
      </c>
      <c r="AA535" s="44" t="str">
        <f>IFERROR(
    IF(ISNUMBER(MATCH(TRIM(CLEAN(SUBSTITUTE(SUBSTITUTE(Y535, CHAR(13), ""), CHAR(10), " "))), colorList!A:A, 0)),
        INDEX(colorList!B:B, MATCH(TRIM(CLEAN(SUBSTITUTE(SUBSTITUTE(Y535, CHAR(13), ""), CHAR(10), " "))), colorList!A:A, 0)),
        IF(ISNUMBER(MATCH(Y535, colorList!A:A, 0)),
            INDEX(colorList!B:B, MATCH(Y535, colorList!A:A, 0)),
            IF(ISNUMBER(MATCH(TRIM(CLEAN(SUBSTITUTE(SUBSTITUTE(Y535, CHAR(13), ""), CHAR(10), " "))), colorList!B:B, 0)),
                INDEX(colorList!B:B, MATCH(TRIM(CLEAN(SUBSTITUTE(SUBSTITUTE(Y535, CHAR(13), ""), CHAR(10), " "))), colorList!B:B, 0)),
                IF(ISNUMBER(MATCH(Y535, colorList!B:B, 0)),
                    INDEX(colorList!B:B, MATCH(Y535, colorList!B:B, 0)),
                    "")
            )
        )
    ),
    ""
)</f>
        <v>sárga</v>
      </c>
      <c r="AB535" s="56" t="str">
        <f>IF(Y535="", "", IFERROR(VLOOKUP(Y535, colorList!A:B,2,FALSE),""))</f>
        <v>sárga</v>
      </c>
    </row>
    <row r="536" spans="1:28" ht="60" customHeight="1" x14ac:dyDescent="0.3">
      <c r="A536" s="75" t="s">
        <v>1630</v>
      </c>
      <c r="B536" s="58" t="s">
        <v>2803</v>
      </c>
      <c r="C536" s="59" t="str">
        <f t="shared" si="67"/>
        <v>Pool's csomózott kötőfék vezetőszárral</v>
      </c>
      <c r="D536" s="6" t="s">
        <v>2555</v>
      </c>
      <c r="E536" s="60" t="str">
        <f t="shared" si="68"/>
        <v>KNOT HALTER WITH LEAD</v>
      </c>
      <c r="F536" s="6" t="s">
        <v>1772</v>
      </c>
      <c r="G536" s="61" t="str">
        <f t="shared" si="69"/>
        <v>Pool's</v>
      </c>
      <c r="H536" s="19" t="s">
        <v>1856</v>
      </c>
      <c r="I536" s="62" t="str">
        <f t="shared" si="70"/>
        <v>Western felszerelés</v>
      </c>
      <c r="J536" s="19" t="s">
        <v>3008</v>
      </c>
      <c r="K536" s="51" t="str">
        <f t="shared" si="71"/>
        <v>Western lófelszerelés</v>
      </c>
      <c r="L536" s="19" t="s">
        <v>2531</v>
      </c>
      <c r="M536" s="51" t="str">
        <f t="shared" si="66"/>
        <v>Western kötőfék és vezetőszár</v>
      </c>
      <c r="N536" s="19" t="s">
        <v>2535</v>
      </c>
      <c r="O536" s="53" t="str">
        <f t="shared" si="72"/>
        <v/>
      </c>
      <c r="P536" s="39"/>
      <c r="Q536" s="40"/>
      <c r="R536" s="67" t="s">
        <v>2651</v>
      </c>
      <c r="S536" s="6">
        <v>19.5</v>
      </c>
      <c r="T536" s="65" t="s">
        <v>1931</v>
      </c>
      <c r="U536" s="37">
        <v>0.8</v>
      </c>
      <c r="V536" s="41">
        <v>0</v>
      </c>
      <c r="W536" s="44" t="str">
        <f>IFERROR(
    IF(ISNUMBER(MATCH(TRIM(CLEAN(SUBSTITUTE(SUBSTITUTE(X536, CHAR(13), ""), CHAR(10), " "))), sizeList!A:A, 0)),
        INDEX(sizeList!B:B, MATCH(TRIM(CLEAN(SUBSTITUTE(SUBSTITUTE(X536, CHAR(13), ""), CHAR(10), " "))), sizeList!A:A, 0)),
        IF(ISNUMBER(MATCH(X536, sizeList!A:A, 0)),
            INDEX(sizeList!B:B, MATCH(X536, sizeList!A:A, 0)),
            IF(ISNUMBER(MATCH(TRIM(CLEAN(SUBSTITUTE(SUBSTITUTE(X536, CHAR(13), ""), CHAR(10), " "))), sizeList!B:B, 0)),
                INDEX(sizeList!B:B, MATCH(TRIM(CLEAN(SUBSTITUTE(SUBSTITUTE(X536, CHAR(13), ""), CHAR(10), " "))), sizeList!B:B, 0)),
                IF(ISNUMBER(MATCH(X536, sizeList!B:B, 0)),
                    INDEX(sizeList!B:B, MATCH(X536, sizeList!B:B, 0)),
                    "")
            )
        )
    ),
    ""
)</f>
        <v/>
      </c>
      <c r="Y536" s="6" t="s">
        <v>20</v>
      </c>
      <c r="Z536" s="44" t="str">
        <f t="shared" si="73"/>
        <v>BLACK</v>
      </c>
      <c r="AA536" s="44" t="str">
        <f>IFERROR(
    IF(ISNUMBER(MATCH(TRIM(CLEAN(SUBSTITUTE(SUBSTITUTE(Y536, CHAR(13), ""), CHAR(10), " "))), colorList!A:A, 0)),
        INDEX(colorList!B:B, MATCH(TRIM(CLEAN(SUBSTITUTE(SUBSTITUTE(Y536, CHAR(13), ""), CHAR(10), " "))), colorList!A:A, 0)),
        IF(ISNUMBER(MATCH(Y536, colorList!A:A, 0)),
            INDEX(colorList!B:B, MATCH(Y536, colorList!A:A, 0)),
            IF(ISNUMBER(MATCH(TRIM(CLEAN(SUBSTITUTE(SUBSTITUTE(Y536, CHAR(13), ""), CHAR(10), " "))), colorList!B:B, 0)),
                INDEX(colorList!B:B, MATCH(TRIM(CLEAN(SUBSTITUTE(SUBSTITUTE(Y536, CHAR(13), ""), CHAR(10), " "))), colorList!B:B, 0)),
                IF(ISNUMBER(MATCH(Y536, colorList!B:B, 0)),
                    INDEX(colorList!B:B, MATCH(Y536, colorList!B:B, 0)),
                    "")
            )
        )
    ),
    ""
)</f>
        <v>fekete</v>
      </c>
      <c r="AB536" s="56" t="str">
        <f>IF(Y536="", "", IFERROR(VLOOKUP(Y536, colorList!A:B,2,FALSE),""))</f>
        <v>fekete</v>
      </c>
    </row>
    <row r="537" spans="1:28" ht="60" customHeight="1" x14ac:dyDescent="0.3">
      <c r="A537" s="75" t="s">
        <v>1712</v>
      </c>
      <c r="B537" s="58" t="s">
        <v>2891</v>
      </c>
      <c r="C537" s="59" t="str">
        <f t="shared" si="67"/>
        <v>Acavallo elasztikus fásli gél betéttel</v>
      </c>
      <c r="D537" s="6" t="s">
        <v>2600</v>
      </c>
      <c r="E537" s="60" t="str">
        <f t="shared" si="68"/>
        <v>Elastic bandages classic gel</v>
      </c>
      <c r="F537" s="57" t="s">
        <v>1854</v>
      </c>
      <c r="G537" s="61" t="str">
        <f t="shared" si="69"/>
        <v>Acavallo</v>
      </c>
      <c r="H537" s="57" t="s">
        <v>1863</v>
      </c>
      <c r="I537" s="62" t="str">
        <f t="shared" si="70"/>
        <v>Western felszerelés</v>
      </c>
      <c r="J537" s="19" t="s">
        <v>3008</v>
      </c>
      <c r="K537" s="51" t="str">
        <f t="shared" si="71"/>
        <v>Western lófelszerelés</v>
      </c>
      <c r="L537" s="19" t="s">
        <v>2531</v>
      </c>
      <c r="M537" s="51" t="str">
        <f t="shared" si="66"/>
        <v>Western lábvédő</v>
      </c>
      <c r="N537" s="19" t="s">
        <v>2598</v>
      </c>
      <c r="O537" s="53" t="str">
        <f t="shared" si="72"/>
        <v/>
      </c>
      <c r="P537" s="39"/>
      <c r="Q537" s="40"/>
      <c r="R537" s="67" t="s">
        <v>2763</v>
      </c>
      <c r="S537" s="57">
        <v>76.900000000000006</v>
      </c>
      <c r="T537" s="65" t="s">
        <v>1931</v>
      </c>
      <c r="U537" s="63">
        <v>0.4</v>
      </c>
      <c r="V537" s="41">
        <v>0</v>
      </c>
      <c r="W537" s="44" t="str">
        <f>IFERROR(
    IF(ISNUMBER(MATCH(TRIM(CLEAN(SUBSTITUTE(SUBSTITUTE(X537, CHAR(13), ""), CHAR(10), " "))), sizeList!A:A, 0)),
        INDEX(sizeList!B:B, MATCH(TRIM(CLEAN(SUBSTITUTE(SUBSTITUTE(X537, CHAR(13), ""), CHAR(10), " "))), sizeList!A:A, 0)),
        IF(ISNUMBER(MATCH(X537, sizeList!A:A, 0)),
            INDEX(sizeList!B:B, MATCH(X537, sizeList!A:A, 0)),
            IF(ISNUMBER(MATCH(TRIM(CLEAN(SUBSTITUTE(SUBSTITUTE(X537, CHAR(13), ""), CHAR(10), " "))), sizeList!B:B, 0)),
                INDEX(sizeList!B:B, MATCH(TRIM(CLEAN(SUBSTITUTE(SUBSTITUTE(X537, CHAR(13), ""), CHAR(10), " "))), sizeList!B:B, 0)),
                IF(ISNUMBER(MATCH(X537, sizeList!B:B, 0)),
                    INDEX(sizeList!B:B, MATCH(X537, sizeList!B:B, 0)),
                    "")
            )
        )
    ),
    ""
)</f>
        <v/>
      </c>
      <c r="Y537" s="76" t="s">
        <v>20</v>
      </c>
      <c r="Z537" s="44" t="str">
        <f t="shared" si="73"/>
        <v>BLACK</v>
      </c>
      <c r="AA537" s="44" t="str">
        <f>IFERROR(
    IF(ISNUMBER(MATCH(TRIM(CLEAN(SUBSTITUTE(SUBSTITUTE(Y537, CHAR(13), ""), CHAR(10), " "))), colorList!A:A, 0)),
        INDEX(colorList!B:B, MATCH(TRIM(CLEAN(SUBSTITUTE(SUBSTITUTE(Y537, CHAR(13), ""), CHAR(10), " "))), colorList!A:A, 0)),
        IF(ISNUMBER(MATCH(Y537, colorList!A:A, 0)),
            INDEX(colorList!B:B, MATCH(Y537, colorList!A:A, 0)),
            IF(ISNUMBER(MATCH(TRIM(CLEAN(SUBSTITUTE(SUBSTITUTE(Y537, CHAR(13), ""), CHAR(10), " "))), colorList!B:B, 0)),
                INDEX(colorList!B:B, MATCH(TRIM(CLEAN(SUBSTITUTE(SUBSTITUTE(Y537, CHAR(13), ""), CHAR(10), " "))), colorList!B:B, 0)),
                IF(ISNUMBER(MATCH(Y537, colorList!B:B, 0)),
                    INDEX(colorList!B:B, MATCH(Y537, colorList!B:B, 0)),
                    "")
            )
        )
    ),
    ""
)</f>
        <v>fekete</v>
      </c>
      <c r="AB537" s="56" t="str">
        <f>IF(Y537="", "", IFERROR(VLOOKUP(Y537, colorList!A:B,2,FALSE),""))</f>
        <v>fekete</v>
      </c>
    </row>
    <row r="538" spans="1:28" ht="60" customHeight="1" x14ac:dyDescent="0.3">
      <c r="A538" s="75" t="s">
        <v>1712</v>
      </c>
      <c r="B538" s="58" t="s">
        <v>2892</v>
      </c>
      <c r="C538" s="59" t="str">
        <f t="shared" si="67"/>
        <v>Acavallo elasztikus fásli gél betéttel</v>
      </c>
      <c r="D538" s="6" t="s">
        <v>2600</v>
      </c>
      <c r="E538" s="60" t="str">
        <f t="shared" si="68"/>
        <v>Elastic bandages classic gel</v>
      </c>
      <c r="F538" s="57" t="s">
        <v>1854</v>
      </c>
      <c r="G538" s="61" t="str">
        <f t="shared" si="69"/>
        <v>Acavallo</v>
      </c>
      <c r="H538" s="57" t="s">
        <v>1863</v>
      </c>
      <c r="I538" s="62" t="str">
        <f t="shared" si="70"/>
        <v>Western felszerelés</v>
      </c>
      <c r="J538" s="19" t="s">
        <v>3008</v>
      </c>
      <c r="K538" s="51" t="str">
        <f t="shared" si="71"/>
        <v>Western lófelszerelés</v>
      </c>
      <c r="L538" s="19" t="s">
        <v>2531</v>
      </c>
      <c r="M538" s="51" t="str">
        <f t="shared" si="66"/>
        <v>Western lábvédő</v>
      </c>
      <c r="N538" s="19" t="s">
        <v>2598</v>
      </c>
      <c r="O538" s="53" t="str">
        <f t="shared" si="72"/>
        <v/>
      </c>
      <c r="P538" s="39"/>
      <c r="Q538" s="40"/>
      <c r="R538" s="67" t="s">
        <v>2762</v>
      </c>
      <c r="S538" s="57">
        <v>76.900000000000006</v>
      </c>
      <c r="T538" s="65" t="s">
        <v>1931</v>
      </c>
      <c r="U538" s="63">
        <v>0.4</v>
      </c>
      <c r="V538" s="41">
        <v>0</v>
      </c>
      <c r="W538" s="44" t="str">
        <f>IFERROR(
    IF(ISNUMBER(MATCH(TRIM(CLEAN(SUBSTITUTE(SUBSTITUTE(X538, CHAR(13), ""), CHAR(10), " "))), sizeList!A:A, 0)),
        INDEX(sizeList!B:B, MATCH(TRIM(CLEAN(SUBSTITUTE(SUBSTITUTE(X538, CHAR(13), ""), CHAR(10), " "))), sizeList!A:A, 0)),
        IF(ISNUMBER(MATCH(X538, sizeList!A:A, 0)),
            INDEX(sizeList!B:B, MATCH(X538, sizeList!A:A, 0)),
            IF(ISNUMBER(MATCH(TRIM(CLEAN(SUBSTITUTE(SUBSTITUTE(X538, CHAR(13), ""), CHAR(10), " "))), sizeList!B:B, 0)),
                INDEX(sizeList!B:B, MATCH(TRIM(CLEAN(SUBSTITUTE(SUBSTITUTE(X538, CHAR(13), ""), CHAR(10), " "))), sizeList!B:B, 0)),
                IF(ISNUMBER(MATCH(X538, sizeList!B:B, 0)),
                    INDEX(sizeList!B:B, MATCH(X538, sizeList!B:B, 0)),
                    "")
            )
        )
    ),
    ""
)</f>
        <v/>
      </c>
      <c r="Y538" s="76" t="s">
        <v>44</v>
      </c>
      <c r="Z538" s="44" t="str">
        <f t="shared" si="73"/>
        <v>BLUE</v>
      </c>
      <c r="AA538" s="44" t="str">
        <f>IFERROR(
    IF(ISNUMBER(MATCH(TRIM(CLEAN(SUBSTITUTE(SUBSTITUTE(Y538, CHAR(13), ""), CHAR(10), " "))), colorList!A:A, 0)),
        INDEX(colorList!B:B, MATCH(TRIM(CLEAN(SUBSTITUTE(SUBSTITUTE(Y538, CHAR(13), ""), CHAR(10), " "))), colorList!A:A, 0)),
        IF(ISNUMBER(MATCH(Y538, colorList!A:A, 0)),
            INDEX(colorList!B:B, MATCH(Y538, colorList!A:A, 0)),
            IF(ISNUMBER(MATCH(TRIM(CLEAN(SUBSTITUTE(SUBSTITUTE(Y538, CHAR(13), ""), CHAR(10), " "))), colorList!B:B, 0)),
                INDEX(colorList!B:B, MATCH(TRIM(CLEAN(SUBSTITUTE(SUBSTITUTE(Y538, CHAR(13), ""), CHAR(10), " "))), colorList!B:B, 0)),
                IF(ISNUMBER(MATCH(Y538, colorList!B:B, 0)),
                    INDEX(colorList!B:B, MATCH(Y538, colorList!B:B, 0)),
                    "")
            )
        )
    ),
    ""
)</f>
        <v>kék</v>
      </c>
      <c r="AB538" s="56" t="str">
        <f>IF(Y538="", "", IFERROR(VLOOKUP(Y538, colorList!A:B,2,FALSE),""))</f>
        <v>kék</v>
      </c>
    </row>
    <row r="539" spans="1:28" ht="60" customHeight="1" x14ac:dyDescent="0.3">
      <c r="A539" s="75" t="s">
        <v>1712</v>
      </c>
      <c r="B539" s="58" t="s">
        <v>2893</v>
      </c>
      <c r="C539" s="59" t="str">
        <f t="shared" si="67"/>
        <v>Acavallo elasztikus fásli gél betéttel</v>
      </c>
      <c r="D539" s="6" t="s">
        <v>2600</v>
      </c>
      <c r="E539" s="60" t="str">
        <f t="shared" si="68"/>
        <v>Elastic bandages classic gel</v>
      </c>
      <c r="F539" s="57" t="s">
        <v>1854</v>
      </c>
      <c r="G539" s="61" t="str">
        <f t="shared" si="69"/>
        <v>Acavallo</v>
      </c>
      <c r="H539" s="57" t="s">
        <v>1863</v>
      </c>
      <c r="I539" s="62" t="str">
        <f t="shared" si="70"/>
        <v>Western felszerelés</v>
      </c>
      <c r="J539" s="19" t="s">
        <v>3008</v>
      </c>
      <c r="K539" s="51" t="str">
        <f t="shared" si="71"/>
        <v>Western lófelszerelés</v>
      </c>
      <c r="L539" s="19" t="s">
        <v>2531</v>
      </c>
      <c r="M539" s="51" t="str">
        <f t="shared" si="66"/>
        <v>Western lábvédő</v>
      </c>
      <c r="N539" s="19" t="s">
        <v>2598</v>
      </c>
      <c r="O539" s="53" t="str">
        <f t="shared" si="72"/>
        <v/>
      </c>
      <c r="P539" s="39"/>
      <c r="Q539" s="40"/>
      <c r="R539" s="67" t="s">
        <v>2761</v>
      </c>
      <c r="S539" s="57">
        <v>76.900000000000006</v>
      </c>
      <c r="T539" s="65" t="s">
        <v>1931</v>
      </c>
      <c r="U539" s="63">
        <v>0.4</v>
      </c>
      <c r="V539" s="41">
        <v>0</v>
      </c>
      <c r="W539" s="44" t="str">
        <f>IFERROR(
    IF(ISNUMBER(MATCH(TRIM(CLEAN(SUBSTITUTE(SUBSTITUTE(X539, CHAR(13), ""), CHAR(10), " "))), sizeList!A:A, 0)),
        INDEX(sizeList!B:B, MATCH(TRIM(CLEAN(SUBSTITUTE(SUBSTITUTE(X539, CHAR(13), ""), CHAR(10), " "))), sizeList!A:A, 0)),
        IF(ISNUMBER(MATCH(X539, sizeList!A:A, 0)),
            INDEX(sizeList!B:B, MATCH(X539, sizeList!A:A, 0)),
            IF(ISNUMBER(MATCH(TRIM(CLEAN(SUBSTITUTE(SUBSTITUTE(X539, CHAR(13), ""), CHAR(10), " "))), sizeList!B:B, 0)),
                INDEX(sizeList!B:B, MATCH(TRIM(CLEAN(SUBSTITUTE(SUBSTITUTE(X539, CHAR(13), ""), CHAR(10), " "))), sizeList!B:B, 0)),
                IF(ISNUMBER(MATCH(X539, sizeList!B:B, 0)),
                    INDEX(sizeList!B:B, MATCH(X539, sizeList!B:B, 0)),
                    "")
            )
        )
    ),
    ""
)</f>
        <v/>
      </c>
      <c r="Y539" s="76" t="s">
        <v>656</v>
      </c>
      <c r="Z539" s="44" t="str">
        <f t="shared" si="73"/>
        <v>GREY</v>
      </c>
      <c r="AA539" s="44" t="str">
        <f>IFERROR(
    IF(ISNUMBER(MATCH(TRIM(CLEAN(SUBSTITUTE(SUBSTITUTE(Y539, CHAR(13), ""), CHAR(10), " "))), colorList!A:A, 0)),
        INDEX(colorList!B:B, MATCH(TRIM(CLEAN(SUBSTITUTE(SUBSTITUTE(Y539, CHAR(13), ""), CHAR(10), " "))), colorList!A:A, 0)),
        IF(ISNUMBER(MATCH(Y539, colorList!A:A, 0)),
            INDEX(colorList!B:B, MATCH(Y539, colorList!A:A, 0)),
            IF(ISNUMBER(MATCH(TRIM(CLEAN(SUBSTITUTE(SUBSTITUTE(Y539, CHAR(13), ""), CHAR(10), " "))), colorList!B:B, 0)),
                INDEX(colorList!B:B, MATCH(TRIM(CLEAN(SUBSTITUTE(SUBSTITUTE(Y539, CHAR(13), ""), CHAR(10), " "))), colorList!B:B, 0)),
                IF(ISNUMBER(MATCH(Y539, colorList!B:B, 0)),
                    INDEX(colorList!B:B, MATCH(Y539, colorList!B:B, 0)),
                    "")
            )
        )
    ),
    ""
)</f>
        <v>szürke</v>
      </c>
      <c r="AB539" s="56" t="str">
        <f>IF(Y539="", "", IFERROR(VLOOKUP(Y539, colorList!A:B,2,FALSE),""))</f>
        <v>szürke</v>
      </c>
    </row>
    <row r="540" spans="1:28" ht="60" customHeight="1" x14ac:dyDescent="0.3">
      <c r="A540" s="75" t="s">
        <v>1712</v>
      </c>
      <c r="B540" s="58" t="s">
        <v>2890</v>
      </c>
      <c r="C540" s="59" t="str">
        <f t="shared" si="67"/>
        <v>Acavallo elasztikus fásli gél betéttel</v>
      </c>
      <c r="D540" s="6" t="s">
        <v>2600</v>
      </c>
      <c r="E540" s="60" t="str">
        <f t="shared" si="68"/>
        <v>Elastic bandages classic gel</v>
      </c>
      <c r="F540" s="57" t="s">
        <v>1854</v>
      </c>
      <c r="G540" s="61" t="str">
        <f t="shared" si="69"/>
        <v>Acavallo</v>
      </c>
      <c r="H540" s="57" t="s">
        <v>1863</v>
      </c>
      <c r="I540" s="62" t="str">
        <f t="shared" si="70"/>
        <v>Western felszerelés</v>
      </c>
      <c r="J540" s="19" t="s">
        <v>3008</v>
      </c>
      <c r="K540" s="51" t="str">
        <f t="shared" si="71"/>
        <v>Western lófelszerelés</v>
      </c>
      <c r="L540" s="19" t="s">
        <v>2531</v>
      </c>
      <c r="M540" s="51" t="str">
        <f t="shared" si="66"/>
        <v>Western lábvédő</v>
      </c>
      <c r="N540" s="19" t="s">
        <v>2598</v>
      </c>
      <c r="O540" s="53" t="str">
        <f t="shared" si="72"/>
        <v/>
      </c>
      <c r="P540" s="39"/>
      <c r="Q540" s="40"/>
      <c r="R540" s="67" t="s">
        <v>2760</v>
      </c>
      <c r="S540" s="57">
        <v>76.900000000000006</v>
      </c>
      <c r="T540" s="65" t="s">
        <v>1931</v>
      </c>
      <c r="U540" s="63">
        <v>0.4</v>
      </c>
      <c r="V540" s="41">
        <v>0</v>
      </c>
      <c r="W540" s="44" t="str">
        <f>IFERROR(
    IF(ISNUMBER(MATCH(TRIM(CLEAN(SUBSTITUTE(SUBSTITUTE(X540, CHAR(13), ""), CHAR(10), " "))), sizeList!A:A, 0)),
        INDEX(sizeList!B:B, MATCH(TRIM(CLEAN(SUBSTITUTE(SUBSTITUTE(X540, CHAR(13), ""), CHAR(10), " "))), sizeList!A:A, 0)),
        IF(ISNUMBER(MATCH(X540, sizeList!A:A, 0)),
            INDEX(sizeList!B:B, MATCH(X540, sizeList!A:A, 0)),
            IF(ISNUMBER(MATCH(TRIM(CLEAN(SUBSTITUTE(SUBSTITUTE(X540, CHAR(13), ""), CHAR(10), " "))), sizeList!B:B, 0)),
                INDEX(sizeList!B:B, MATCH(TRIM(CLEAN(SUBSTITUTE(SUBSTITUTE(X540, CHAR(13), ""), CHAR(10), " "))), sizeList!B:B, 0)),
                IF(ISNUMBER(MATCH(X540, sizeList!B:B, 0)),
                    INDEX(sizeList!B:B, MATCH(X540, sizeList!B:B, 0)),
                    "")
            )
        )
    ),
    ""
)</f>
        <v/>
      </c>
      <c r="Y540" s="19" t="s">
        <v>720</v>
      </c>
      <c r="Z540" s="44" t="str">
        <f t="shared" si="73"/>
        <v>WHITE</v>
      </c>
      <c r="AA540" s="44" t="str">
        <f>IFERROR(
    IF(ISNUMBER(MATCH(TRIM(CLEAN(SUBSTITUTE(SUBSTITUTE(Y540, CHAR(13), ""), CHAR(10), " "))), colorList!A:A, 0)),
        INDEX(colorList!B:B, MATCH(TRIM(CLEAN(SUBSTITUTE(SUBSTITUTE(Y540, CHAR(13), ""), CHAR(10), " "))), colorList!A:A, 0)),
        IF(ISNUMBER(MATCH(Y540, colorList!A:A, 0)),
            INDEX(colorList!B:B, MATCH(Y540, colorList!A:A, 0)),
            IF(ISNUMBER(MATCH(TRIM(CLEAN(SUBSTITUTE(SUBSTITUTE(Y540, CHAR(13), ""), CHAR(10), " "))), colorList!B:B, 0)),
                INDEX(colorList!B:B, MATCH(TRIM(CLEAN(SUBSTITUTE(SUBSTITUTE(Y540, CHAR(13), ""), CHAR(10), " "))), colorList!B:B, 0)),
                IF(ISNUMBER(MATCH(Y540, colorList!B:B, 0)),
                    INDEX(colorList!B:B, MATCH(Y540, colorList!B:B, 0)),
                    "")
            )
        )
    ),
    ""
)</f>
        <v>fehér</v>
      </c>
      <c r="AB540" s="56" t="str">
        <f>IF(Y540="", "", IFERROR(VLOOKUP(Y540, colorList!A:B,2,FALSE),""))</f>
        <v>fehér</v>
      </c>
    </row>
    <row r="541" spans="1:28" ht="60" customHeight="1" x14ac:dyDescent="0.3">
      <c r="A541" s="75" t="s">
        <v>1711</v>
      </c>
      <c r="B541" s="58" t="s">
        <v>2889</v>
      </c>
      <c r="C541" s="59" t="str">
        <f t="shared" si="67"/>
        <v>Acavallo polár fásli gél betéttel</v>
      </c>
      <c r="D541" s="6" t="s">
        <v>2599</v>
      </c>
      <c r="E541" s="60" t="str">
        <f t="shared" si="68"/>
        <v>Gel and fleece bandages</v>
      </c>
      <c r="F541" s="57" t="s">
        <v>1853</v>
      </c>
      <c r="G541" s="61" t="str">
        <f t="shared" si="69"/>
        <v>Acavallo</v>
      </c>
      <c r="H541" s="57" t="s">
        <v>1863</v>
      </c>
      <c r="I541" s="62" t="str">
        <f t="shared" si="70"/>
        <v>Western felszerelés</v>
      </c>
      <c r="J541" s="19" t="s">
        <v>3008</v>
      </c>
      <c r="K541" s="51" t="str">
        <f t="shared" si="71"/>
        <v>Western lófelszerelés</v>
      </c>
      <c r="L541" s="19" t="s">
        <v>2531</v>
      </c>
      <c r="M541" s="51" t="str">
        <f t="shared" si="66"/>
        <v>Western lábvédő</v>
      </c>
      <c r="N541" s="19" t="s">
        <v>2598</v>
      </c>
      <c r="O541" s="53" t="str">
        <f t="shared" si="72"/>
        <v/>
      </c>
      <c r="P541" s="39"/>
      <c r="Q541" s="40"/>
      <c r="R541" s="67" t="s">
        <v>2759</v>
      </c>
      <c r="S541" s="57">
        <v>76.900000000000006</v>
      </c>
      <c r="T541" s="65" t="s">
        <v>1931</v>
      </c>
      <c r="U541" s="63">
        <v>0.4</v>
      </c>
      <c r="V541" s="41">
        <v>0</v>
      </c>
      <c r="W541" s="44" t="str">
        <f>IFERROR(
    IF(ISNUMBER(MATCH(TRIM(CLEAN(SUBSTITUTE(SUBSTITUTE(X541, CHAR(13), ""), CHAR(10), " "))), sizeList!A:A, 0)),
        INDEX(sizeList!B:B, MATCH(TRIM(CLEAN(SUBSTITUTE(SUBSTITUTE(X541, CHAR(13), ""), CHAR(10), " "))), sizeList!A:A, 0)),
        IF(ISNUMBER(MATCH(X541, sizeList!A:A, 0)),
            INDEX(sizeList!B:B, MATCH(X541, sizeList!A:A, 0)),
            IF(ISNUMBER(MATCH(TRIM(CLEAN(SUBSTITUTE(SUBSTITUTE(X541, CHAR(13), ""), CHAR(10), " "))), sizeList!B:B, 0)),
                INDEX(sizeList!B:B, MATCH(TRIM(CLEAN(SUBSTITUTE(SUBSTITUTE(X541, CHAR(13), ""), CHAR(10), " "))), sizeList!B:B, 0)),
                IF(ISNUMBER(MATCH(X541, sizeList!B:B, 0)),
                    INDEX(sizeList!B:B, MATCH(X541, sizeList!B:B, 0)),
                    "")
            )
        )
    ),
    ""
)</f>
        <v/>
      </c>
      <c r="Y541" s="76" t="s">
        <v>661</v>
      </c>
      <c r="Z541" s="44" t="str">
        <f t="shared" si="73"/>
        <v>LIGHT BLUE</v>
      </c>
      <c r="AA541" s="44" t="str">
        <f>IFERROR(
    IF(ISNUMBER(MATCH(TRIM(CLEAN(SUBSTITUTE(SUBSTITUTE(Y541, CHAR(13), ""), CHAR(10), " "))), colorList!A:A, 0)),
        INDEX(colorList!B:B, MATCH(TRIM(CLEAN(SUBSTITUTE(SUBSTITUTE(Y541, CHAR(13), ""), CHAR(10), " "))), colorList!A:A, 0)),
        IF(ISNUMBER(MATCH(Y541, colorList!A:A, 0)),
            INDEX(colorList!B:B, MATCH(Y541, colorList!A:A, 0)),
            IF(ISNUMBER(MATCH(TRIM(CLEAN(SUBSTITUTE(SUBSTITUTE(Y541, CHAR(13), ""), CHAR(10), " "))), colorList!B:B, 0)),
                INDEX(colorList!B:B, MATCH(TRIM(CLEAN(SUBSTITUTE(SUBSTITUTE(Y541, CHAR(13), ""), CHAR(10), " "))), colorList!B:B, 0)),
                IF(ISNUMBER(MATCH(Y541, colorList!B:B, 0)),
                    INDEX(colorList!B:B, MATCH(Y541, colorList!B:B, 0)),
                    "")
            )
        )
    ),
    ""
)</f>
        <v>világos kék</v>
      </c>
      <c r="AB541" s="56" t="str">
        <f>IF(Y541="", "", IFERROR(VLOOKUP(Y541, colorList!A:B,2,FALSE),""))</f>
        <v>világos kék</v>
      </c>
    </row>
    <row r="542" spans="1:28" ht="60" customHeight="1" x14ac:dyDescent="0.3">
      <c r="A542" s="75" t="s">
        <v>1711</v>
      </c>
      <c r="B542" s="58" t="s">
        <v>2888</v>
      </c>
      <c r="C542" s="59" t="str">
        <f t="shared" si="67"/>
        <v>Acavallo polár fásli gél betéttel</v>
      </c>
      <c r="D542" s="6" t="s">
        <v>2599</v>
      </c>
      <c r="E542" s="60" t="str">
        <f t="shared" si="68"/>
        <v>Gel and fleece bandages</v>
      </c>
      <c r="F542" s="57" t="s">
        <v>1853</v>
      </c>
      <c r="G542" s="61" t="str">
        <f t="shared" si="69"/>
        <v>Acavallo</v>
      </c>
      <c r="H542" s="57" t="s">
        <v>1863</v>
      </c>
      <c r="I542" s="62" t="str">
        <f t="shared" si="70"/>
        <v>Western felszerelés</v>
      </c>
      <c r="J542" s="19" t="s">
        <v>3008</v>
      </c>
      <c r="K542" s="51" t="str">
        <f t="shared" si="71"/>
        <v>Western lófelszerelés</v>
      </c>
      <c r="L542" s="19" t="s">
        <v>2531</v>
      </c>
      <c r="M542" s="51" t="str">
        <f t="shared" si="66"/>
        <v>Western lábvédő</v>
      </c>
      <c r="N542" s="19" t="s">
        <v>2598</v>
      </c>
      <c r="O542" s="53" t="str">
        <f t="shared" si="72"/>
        <v/>
      </c>
      <c r="P542" s="39"/>
      <c r="Q542" s="40"/>
      <c r="R542" s="67" t="s">
        <v>2758</v>
      </c>
      <c r="S542" s="57">
        <v>76.900000000000006</v>
      </c>
      <c r="T542" s="65" t="s">
        <v>1931</v>
      </c>
      <c r="U542" s="63">
        <v>0.4</v>
      </c>
      <c r="V542" s="41">
        <v>0</v>
      </c>
      <c r="W542" s="44" t="str">
        <f>IFERROR(
    IF(ISNUMBER(MATCH(TRIM(CLEAN(SUBSTITUTE(SUBSTITUTE(X542, CHAR(13), ""), CHAR(10), " "))), sizeList!A:A, 0)),
        INDEX(sizeList!B:B, MATCH(TRIM(CLEAN(SUBSTITUTE(SUBSTITUTE(X542, CHAR(13), ""), CHAR(10), " "))), sizeList!A:A, 0)),
        IF(ISNUMBER(MATCH(X542, sizeList!A:A, 0)),
            INDEX(sizeList!B:B, MATCH(X542, sizeList!A:A, 0)),
            IF(ISNUMBER(MATCH(TRIM(CLEAN(SUBSTITUTE(SUBSTITUTE(X542, CHAR(13), ""), CHAR(10), " "))), sizeList!B:B, 0)),
                INDEX(sizeList!B:B, MATCH(TRIM(CLEAN(SUBSTITUTE(SUBSTITUTE(X542, CHAR(13), ""), CHAR(10), " "))), sizeList!B:B, 0)),
                IF(ISNUMBER(MATCH(X542, sizeList!B:B, 0)),
                    INDEX(sizeList!B:B, MATCH(X542, sizeList!B:B, 0)),
                    "")
            )
        )
    ),
    ""
)</f>
        <v/>
      </c>
      <c r="Y542" s="76" t="s">
        <v>20</v>
      </c>
      <c r="Z542" s="44" t="str">
        <f t="shared" si="73"/>
        <v>BLACK</v>
      </c>
      <c r="AA542" s="44" t="str">
        <f>IFERROR(
    IF(ISNUMBER(MATCH(TRIM(CLEAN(SUBSTITUTE(SUBSTITUTE(Y542, CHAR(13), ""), CHAR(10), " "))), colorList!A:A, 0)),
        INDEX(colorList!B:B, MATCH(TRIM(CLEAN(SUBSTITUTE(SUBSTITUTE(Y542, CHAR(13), ""), CHAR(10), " "))), colorList!A:A, 0)),
        IF(ISNUMBER(MATCH(Y542, colorList!A:A, 0)),
            INDEX(colorList!B:B, MATCH(Y542, colorList!A:A, 0)),
            IF(ISNUMBER(MATCH(TRIM(CLEAN(SUBSTITUTE(SUBSTITUTE(Y542, CHAR(13), ""), CHAR(10), " "))), colorList!B:B, 0)),
                INDEX(colorList!B:B, MATCH(TRIM(CLEAN(SUBSTITUTE(SUBSTITUTE(Y542, CHAR(13), ""), CHAR(10), " "))), colorList!B:B, 0)),
                IF(ISNUMBER(MATCH(Y542, colorList!B:B, 0)),
                    INDEX(colorList!B:B, MATCH(Y542, colorList!B:B, 0)),
                    "")
            )
        )
    ),
    ""
)</f>
        <v>fekete</v>
      </c>
      <c r="AB542" s="56" t="str">
        <f>IF(Y542="", "", IFERROR(VLOOKUP(Y542, colorList!A:B,2,FALSE),""))</f>
        <v>fekete</v>
      </c>
    </row>
    <row r="543" spans="1:28" ht="60" customHeight="1" x14ac:dyDescent="0.3">
      <c r="A543" s="75" t="s">
        <v>1711</v>
      </c>
      <c r="B543" s="58" t="s">
        <v>2886</v>
      </c>
      <c r="C543" s="59" t="str">
        <f t="shared" si="67"/>
        <v>Acavallo polár fásli gél betéttel</v>
      </c>
      <c r="D543" s="6" t="s">
        <v>2599</v>
      </c>
      <c r="E543" s="60" t="str">
        <f t="shared" si="68"/>
        <v>Gel and fleece bandages</v>
      </c>
      <c r="F543" s="57" t="s">
        <v>1853</v>
      </c>
      <c r="G543" s="61" t="str">
        <f t="shared" si="69"/>
        <v>Acavallo</v>
      </c>
      <c r="H543" s="57" t="s">
        <v>1863</v>
      </c>
      <c r="I543" s="62" t="str">
        <f t="shared" si="70"/>
        <v>Western felszerelés</v>
      </c>
      <c r="J543" s="19" t="s">
        <v>3008</v>
      </c>
      <c r="K543" s="51" t="str">
        <f t="shared" si="71"/>
        <v>Western lófelszerelés</v>
      </c>
      <c r="L543" s="19" t="s">
        <v>2531</v>
      </c>
      <c r="M543" s="51" t="str">
        <f t="shared" si="66"/>
        <v>Western lábvédő</v>
      </c>
      <c r="N543" s="19" t="s">
        <v>2598</v>
      </c>
      <c r="O543" s="53" t="str">
        <f t="shared" si="72"/>
        <v/>
      </c>
      <c r="P543" s="39"/>
      <c r="Q543" s="40"/>
      <c r="R543" s="67" t="s">
        <v>2757</v>
      </c>
      <c r="S543" s="57">
        <v>76.900000000000006</v>
      </c>
      <c r="T543" s="65" t="s">
        <v>1931</v>
      </c>
      <c r="U543" s="63">
        <v>0.4</v>
      </c>
      <c r="V543" s="41">
        <v>0</v>
      </c>
      <c r="W543" s="44" t="str">
        <f>IFERROR(
    IF(ISNUMBER(MATCH(TRIM(CLEAN(SUBSTITUTE(SUBSTITUTE(X543, CHAR(13), ""), CHAR(10), " "))), sizeList!A:A, 0)),
        INDEX(sizeList!B:B, MATCH(TRIM(CLEAN(SUBSTITUTE(SUBSTITUTE(X543, CHAR(13), ""), CHAR(10), " "))), sizeList!A:A, 0)),
        IF(ISNUMBER(MATCH(X543, sizeList!A:A, 0)),
            INDEX(sizeList!B:B, MATCH(X543, sizeList!A:A, 0)),
            IF(ISNUMBER(MATCH(TRIM(CLEAN(SUBSTITUTE(SUBSTITUTE(X543, CHAR(13), ""), CHAR(10), " "))), sizeList!B:B, 0)),
                INDEX(sizeList!B:B, MATCH(TRIM(CLEAN(SUBSTITUTE(SUBSTITUTE(X543, CHAR(13), ""), CHAR(10), " "))), sizeList!B:B, 0)),
                IF(ISNUMBER(MATCH(X543, sizeList!B:B, 0)),
                    INDEX(sizeList!B:B, MATCH(X543, sizeList!B:B, 0)),
                    "")
            )
        )
    ),
    ""
)</f>
        <v/>
      </c>
      <c r="Y543" s="76" t="s">
        <v>44</v>
      </c>
      <c r="Z543" s="44" t="str">
        <f t="shared" si="73"/>
        <v>BLUE</v>
      </c>
      <c r="AA543" s="44" t="str">
        <f>IFERROR(
    IF(ISNUMBER(MATCH(TRIM(CLEAN(SUBSTITUTE(SUBSTITUTE(Y543, CHAR(13), ""), CHAR(10), " "))), colorList!A:A, 0)),
        INDEX(colorList!B:B, MATCH(TRIM(CLEAN(SUBSTITUTE(SUBSTITUTE(Y543, CHAR(13), ""), CHAR(10), " "))), colorList!A:A, 0)),
        IF(ISNUMBER(MATCH(Y543, colorList!A:A, 0)),
            INDEX(colorList!B:B, MATCH(Y543, colorList!A:A, 0)),
            IF(ISNUMBER(MATCH(TRIM(CLEAN(SUBSTITUTE(SUBSTITUTE(Y543, CHAR(13), ""), CHAR(10), " "))), colorList!B:B, 0)),
                INDEX(colorList!B:B, MATCH(TRIM(CLEAN(SUBSTITUTE(SUBSTITUTE(Y543, CHAR(13), ""), CHAR(10), " "))), colorList!B:B, 0)),
                IF(ISNUMBER(MATCH(Y543, colorList!B:B, 0)),
                    INDEX(colorList!B:B, MATCH(Y543, colorList!B:B, 0)),
                    "")
            )
        )
    ),
    ""
)</f>
        <v>kék</v>
      </c>
      <c r="AB543" s="56" t="str">
        <f>IF(Y543="", "", IFERROR(VLOOKUP(Y543, colorList!A:B,2,FALSE),""))</f>
        <v>kék</v>
      </c>
    </row>
    <row r="544" spans="1:28" ht="60" customHeight="1" x14ac:dyDescent="0.3">
      <c r="A544" s="75" t="s">
        <v>1711</v>
      </c>
      <c r="B544" s="58" t="s">
        <v>2887</v>
      </c>
      <c r="C544" s="59" t="str">
        <f t="shared" si="67"/>
        <v>Acavallo polár fásli gél betéttel</v>
      </c>
      <c r="D544" s="6" t="s">
        <v>2599</v>
      </c>
      <c r="E544" s="60" t="str">
        <f t="shared" si="68"/>
        <v>Gel and fleece bandages</v>
      </c>
      <c r="F544" s="57" t="s">
        <v>1853</v>
      </c>
      <c r="G544" s="61" t="str">
        <f t="shared" si="69"/>
        <v>Acavallo</v>
      </c>
      <c r="H544" s="57" t="s">
        <v>1863</v>
      </c>
      <c r="I544" s="62" t="str">
        <f t="shared" si="70"/>
        <v>Western felszerelés</v>
      </c>
      <c r="J544" s="19" t="s">
        <v>3008</v>
      </c>
      <c r="K544" s="51" t="str">
        <f t="shared" si="71"/>
        <v>Western lófelszerelés</v>
      </c>
      <c r="L544" s="19" t="s">
        <v>2531</v>
      </c>
      <c r="M544" s="51" t="str">
        <f t="shared" si="66"/>
        <v>Western lábvédő</v>
      </c>
      <c r="N544" s="19" t="s">
        <v>2598</v>
      </c>
      <c r="O544" s="53" t="str">
        <f t="shared" si="72"/>
        <v/>
      </c>
      <c r="P544" s="39"/>
      <c r="Q544" s="40"/>
      <c r="R544" s="67" t="s">
        <v>2756</v>
      </c>
      <c r="S544" s="57">
        <v>76.900000000000006</v>
      </c>
      <c r="T544" s="65" t="s">
        <v>1931</v>
      </c>
      <c r="U544" s="63">
        <v>0.4</v>
      </c>
      <c r="V544" s="41">
        <v>0</v>
      </c>
      <c r="W544" s="44" t="str">
        <f>IFERROR(
    IF(ISNUMBER(MATCH(TRIM(CLEAN(SUBSTITUTE(SUBSTITUTE(X544, CHAR(13), ""), CHAR(10), " "))), sizeList!A:A, 0)),
        INDEX(sizeList!B:B, MATCH(TRIM(CLEAN(SUBSTITUTE(SUBSTITUTE(X544, CHAR(13), ""), CHAR(10), " "))), sizeList!A:A, 0)),
        IF(ISNUMBER(MATCH(X544, sizeList!A:A, 0)),
            INDEX(sizeList!B:B, MATCH(X544, sizeList!A:A, 0)),
            IF(ISNUMBER(MATCH(TRIM(CLEAN(SUBSTITUTE(SUBSTITUTE(X544, CHAR(13), ""), CHAR(10), " "))), sizeList!B:B, 0)),
                INDEX(sizeList!B:B, MATCH(TRIM(CLEAN(SUBSTITUTE(SUBSTITUTE(X544, CHAR(13), ""), CHAR(10), " "))), sizeList!B:B, 0)),
                IF(ISNUMBER(MATCH(X544, sizeList!B:B, 0)),
                    INDEX(sizeList!B:B, MATCH(X544, sizeList!B:B, 0)),
                    "")
            )
        )
    ),
    ""
)</f>
        <v/>
      </c>
      <c r="Y544" s="19" t="s">
        <v>720</v>
      </c>
      <c r="Z544" s="44" t="str">
        <f t="shared" si="73"/>
        <v>WHITE</v>
      </c>
      <c r="AA544" s="44" t="str">
        <f>IFERROR(
    IF(ISNUMBER(MATCH(TRIM(CLEAN(SUBSTITUTE(SUBSTITUTE(Y544, CHAR(13), ""), CHAR(10), " "))), colorList!A:A, 0)),
        INDEX(colorList!B:B, MATCH(TRIM(CLEAN(SUBSTITUTE(SUBSTITUTE(Y544, CHAR(13), ""), CHAR(10), " "))), colorList!A:A, 0)),
        IF(ISNUMBER(MATCH(Y544, colorList!A:A, 0)),
            INDEX(colorList!B:B, MATCH(Y544, colorList!A:A, 0)),
            IF(ISNUMBER(MATCH(TRIM(CLEAN(SUBSTITUTE(SUBSTITUTE(Y544, CHAR(13), ""), CHAR(10), " "))), colorList!B:B, 0)),
                INDEX(colorList!B:B, MATCH(TRIM(CLEAN(SUBSTITUTE(SUBSTITUTE(Y544, CHAR(13), ""), CHAR(10), " "))), colorList!B:B, 0)),
                IF(ISNUMBER(MATCH(Y544, colorList!B:B, 0)),
                    INDEX(colorList!B:B, MATCH(Y544, colorList!B:B, 0)),
                    "")
            )
        )
    ),
    ""
)</f>
        <v>fehér</v>
      </c>
      <c r="AB544" s="56" t="str">
        <f>IF(Y544="", "", IFERROR(VLOOKUP(Y544, colorList!A:B,2,FALSE),""))</f>
        <v>fehér</v>
      </c>
    </row>
    <row r="545" spans="1:28" ht="60" customHeight="1" x14ac:dyDescent="0.3">
      <c r="A545" s="75" t="s">
        <v>1679</v>
      </c>
      <c r="B545" s="58" t="s">
        <v>2870</v>
      </c>
      <c r="C545" s="59" t="str">
        <f t="shared" si="67"/>
        <v>Acavallo western zselés nyeregvédő</v>
      </c>
      <c r="D545" s="6" t="s">
        <v>2608</v>
      </c>
      <c r="E545" s="60" t="str">
        <f t="shared" si="68"/>
        <v>Ortho-Pubis seat saver western Hexagonal gel-out Dri-lex 20mm</v>
      </c>
      <c r="F545" s="57" t="s">
        <v>1821</v>
      </c>
      <c r="G545" s="61" t="str">
        <f t="shared" si="69"/>
        <v>Acavallo</v>
      </c>
      <c r="H545" s="57" t="s">
        <v>1863</v>
      </c>
      <c r="I545" s="62" t="str">
        <f t="shared" si="70"/>
        <v>Western felszerelés</v>
      </c>
      <c r="J545" s="19" t="s">
        <v>3008</v>
      </c>
      <c r="K545" s="51" t="str">
        <f t="shared" si="71"/>
        <v>Western lófelszerelés</v>
      </c>
      <c r="L545" s="66" t="s">
        <v>2531</v>
      </c>
      <c r="M545" s="51" t="str">
        <f t="shared" si="66"/>
        <v>Western nyereg és tartozékai</v>
      </c>
      <c r="N545" s="38" t="s">
        <v>2582</v>
      </c>
      <c r="O545" s="53" t="str">
        <f t="shared" si="72"/>
        <v>Western nyereg kiegészítők</v>
      </c>
      <c r="P545" s="39" t="s">
        <v>2613</v>
      </c>
      <c r="Q545" s="40"/>
      <c r="R545" s="67" t="s">
        <v>2715</v>
      </c>
      <c r="S545" s="57">
        <v>125.9</v>
      </c>
      <c r="T545" s="65" t="s">
        <v>1931</v>
      </c>
      <c r="U545" s="40"/>
      <c r="V545" s="41">
        <v>0</v>
      </c>
      <c r="W545" s="44" t="str">
        <f>IFERROR(
    IF(ISNUMBER(MATCH(TRIM(CLEAN(SUBSTITUTE(SUBSTITUTE(X545, CHAR(13), ""), CHAR(10), " "))), sizeList!A:A, 0)),
        INDEX(sizeList!B:B, MATCH(TRIM(CLEAN(SUBSTITUTE(SUBSTITUTE(X545, CHAR(13), ""), CHAR(10), " "))), sizeList!A:A, 0)),
        IF(ISNUMBER(MATCH(X545, sizeList!A:A, 0)),
            INDEX(sizeList!B:B, MATCH(X545, sizeList!A:A, 0)),
            IF(ISNUMBER(MATCH(TRIM(CLEAN(SUBSTITUTE(SUBSTITUTE(X545, CHAR(13), ""), CHAR(10), " "))), sizeList!B:B, 0)),
                INDEX(sizeList!B:B, MATCH(TRIM(CLEAN(SUBSTITUTE(SUBSTITUTE(X545, CHAR(13), ""), CHAR(10), " "))), sizeList!B:B, 0)),
                IF(ISNUMBER(MATCH(X545, sizeList!B:B, 0)),
                    INDEX(sizeList!B:B, MATCH(X545, sizeList!B:B, 0)),
                    "")
            )
        )
    ),
    ""
)</f>
        <v/>
      </c>
      <c r="Y545" s="19" t="s">
        <v>20</v>
      </c>
      <c r="Z545" s="44" t="str">
        <f t="shared" si="73"/>
        <v>BLACK</v>
      </c>
      <c r="AA545" s="44" t="str">
        <f>IFERROR(
    IF(ISNUMBER(MATCH(TRIM(CLEAN(SUBSTITUTE(SUBSTITUTE(Y545, CHAR(13), ""), CHAR(10), " "))), colorList!A:A, 0)),
        INDEX(colorList!B:B, MATCH(TRIM(CLEAN(SUBSTITUTE(SUBSTITUTE(Y545, CHAR(13), ""), CHAR(10), " "))), colorList!A:A, 0)),
        IF(ISNUMBER(MATCH(Y545, colorList!A:A, 0)),
            INDEX(colorList!B:B, MATCH(Y545, colorList!A:A, 0)),
            IF(ISNUMBER(MATCH(TRIM(CLEAN(SUBSTITUTE(SUBSTITUTE(Y545, CHAR(13), ""), CHAR(10), " "))), colorList!B:B, 0)),
                INDEX(colorList!B:B, MATCH(TRIM(CLEAN(SUBSTITUTE(SUBSTITUTE(Y545, CHAR(13), ""), CHAR(10), " "))), colorList!B:B, 0)),
                IF(ISNUMBER(MATCH(Y545, colorList!B:B, 0)),
                    INDEX(colorList!B:B, MATCH(Y545, colorList!B:B, 0)),
                    "")
            )
        )
    ),
    ""
)</f>
        <v>fekete</v>
      </c>
      <c r="AB545" s="56" t="str">
        <f>IF(Y545="", "", IFERROR(VLOOKUP(Y545, colorList!A:B,2,FALSE),""))</f>
        <v>fekete</v>
      </c>
    </row>
    <row r="546" spans="1:28" ht="60" customHeight="1" x14ac:dyDescent="0.3">
      <c r="A546" s="75" t="s">
        <v>1679</v>
      </c>
      <c r="B546" s="58" t="s">
        <v>2869</v>
      </c>
      <c r="C546" s="59" t="str">
        <f t="shared" si="67"/>
        <v>Acavallo western zselés nyeregvédő</v>
      </c>
      <c r="D546" s="6" t="s">
        <v>2608</v>
      </c>
      <c r="E546" s="60" t="str">
        <f t="shared" si="68"/>
        <v>Ortho-Pubis seat saver western Hexagonal gel-out Dri-lex 20mm</v>
      </c>
      <c r="F546" s="57" t="s">
        <v>1821</v>
      </c>
      <c r="G546" s="61" t="str">
        <f t="shared" si="69"/>
        <v>Acavallo</v>
      </c>
      <c r="H546" s="57" t="s">
        <v>1863</v>
      </c>
      <c r="I546" s="62" t="str">
        <f t="shared" si="70"/>
        <v>Western felszerelés</v>
      </c>
      <c r="J546" s="19" t="s">
        <v>3008</v>
      </c>
      <c r="K546" s="51" t="str">
        <f t="shared" si="71"/>
        <v>Western lófelszerelés</v>
      </c>
      <c r="L546" s="66" t="s">
        <v>2531</v>
      </c>
      <c r="M546" s="51" t="str">
        <f t="shared" si="66"/>
        <v>Western nyereg és tartozékai</v>
      </c>
      <c r="N546" s="38" t="s">
        <v>2582</v>
      </c>
      <c r="O546" s="53" t="str">
        <f t="shared" si="72"/>
        <v>Western nyereg kiegészítők</v>
      </c>
      <c r="P546" s="39" t="s">
        <v>2613</v>
      </c>
      <c r="Q546" s="40"/>
      <c r="R546" s="67" t="s">
        <v>2714</v>
      </c>
      <c r="S546" s="57">
        <v>125.9</v>
      </c>
      <c r="T546" s="65" t="s">
        <v>1931</v>
      </c>
      <c r="U546" s="40"/>
      <c r="V546" s="41">
        <v>0</v>
      </c>
      <c r="W546" s="44" t="str">
        <f>IFERROR(
    IF(ISNUMBER(MATCH(TRIM(CLEAN(SUBSTITUTE(SUBSTITUTE(X546, CHAR(13), ""), CHAR(10), " "))), sizeList!A:A, 0)),
        INDEX(sizeList!B:B, MATCH(TRIM(CLEAN(SUBSTITUTE(SUBSTITUTE(X546, CHAR(13), ""), CHAR(10), " "))), sizeList!A:A, 0)),
        IF(ISNUMBER(MATCH(X546, sizeList!A:A, 0)),
            INDEX(sizeList!B:B, MATCH(X546, sizeList!A:A, 0)),
            IF(ISNUMBER(MATCH(TRIM(CLEAN(SUBSTITUTE(SUBSTITUTE(X546, CHAR(13), ""), CHAR(10), " "))), sizeList!B:B, 0)),
                INDEX(sizeList!B:B, MATCH(TRIM(CLEAN(SUBSTITUTE(SUBSTITUTE(X546, CHAR(13), ""), CHAR(10), " "))), sizeList!B:B, 0)),
                IF(ISNUMBER(MATCH(X546, sizeList!B:B, 0)),
                    INDEX(sizeList!B:B, MATCH(X546, sizeList!B:B, 0)),
                    "")
            )
        )
    ),
    ""
)</f>
        <v/>
      </c>
      <c r="Y546" s="19" t="s">
        <v>619</v>
      </c>
      <c r="Z546" s="44" t="str">
        <f t="shared" si="73"/>
        <v>BROWN</v>
      </c>
      <c r="AA546" s="44" t="str">
        <f>IFERROR(
    IF(ISNUMBER(MATCH(TRIM(CLEAN(SUBSTITUTE(SUBSTITUTE(Y546, CHAR(13), ""), CHAR(10), " "))), colorList!A:A, 0)),
        INDEX(colorList!B:B, MATCH(TRIM(CLEAN(SUBSTITUTE(SUBSTITUTE(Y546, CHAR(13), ""), CHAR(10), " "))), colorList!A:A, 0)),
        IF(ISNUMBER(MATCH(Y546, colorList!A:A, 0)),
            INDEX(colorList!B:B, MATCH(Y546, colorList!A:A, 0)),
            IF(ISNUMBER(MATCH(TRIM(CLEAN(SUBSTITUTE(SUBSTITUTE(Y546, CHAR(13), ""), CHAR(10), " "))), colorList!B:B, 0)),
                INDEX(colorList!B:B, MATCH(TRIM(CLEAN(SUBSTITUTE(SUBSTITUTE(Y546, CHAR(13), ""), CHAR(10), " "))), colorList!B:B, 0)),
                IF(ISNUMBER(MATCH(Y546, colorList!B:B, 0)),
                    INDEX(colorList!B:B, MATCH(Y546, colorList!B:B, 0)),
                    "")
            )
        )
    ),
    ""
)</f>
        <v>barna</v>
      </c>
      <c r="AB546" s="56" t="str">
        <f>IF(Y546="", "", IFERROR(VLOOKUP(Y546, colorList!A:B,2,FALSE),""))</f>
        <v>barna</v>
      </c>
    </row>
    <row r="547" spans="1:28" ht="60" customHeight="1" x14ac:dyDescent="0.3">
      <c r="A547" s="75" t="s">
        <v>1677</v>
      </c>
      <c r="B547" s="58" t="s">
        <v>2868</v>
      </c>
      <c r="C547" s="59" t="str">
        <f t="shared" si="67"/>
        <v>Acavallo western calssic gél nyeregvédő</v>
      </c>
      <c r="D547" s="6" t="s">
        <v>2615</v>
      </c>
      <c r="E547" s="60" t="str">
        <f t="shared" si="68"/>
        <v>Standard seat saver western Classic gel-in Dri-lex 10mm</v>
      </c>
      <c r="F547" s="57" t="s">
        <v>1819</v>
      </c>
      <c r="G547" s="61" t="str">
        <f t="shared" si="69"/>
        <v>Acavallo</v>
      </c>
      <c r="H547" s="57" t="s">
        <v>1863</v>
      </c>
      <c r="I547" s="62" t="str">
        <f t="shared" si="70"/>
        <v>Western felszerelés</v>
      </c>
      <c r="J547" s="19" t="s">
        <v>3008</v>
      </c>
      <c r="K547" s="51" t="str">
        <f t="shared" si="71"/>
        <v>Western lófelszerelés</v>
      </c>
      <c r="L547" s="66" t="s">
        <v>2531</v>
      </c>
      <c r="M547" s="51" t="str">
        <f t="shared" si="66"/>
        <v>Western nyereg és tartozékai</v>
      </c>
      <c r="N547" s="38" t="s">
        <v>2582</v>
      </c>
      <c r="O547" s="53" t="str">
        <f t="shared" si="72"/>
        <v>Western nyereg kiegészítők</v>
      </c>
      <c r="P547" s="39" t="s">
        <v>2613</v>
      </c>
      <c r="Q547" s="40"/>
      <c r="R547" s="66" t="s">
        <v>2400</v>
      </c>
      <c r="S547" s="57">
        <v>111.9</v>
      </c>
      <c r="T547" s="65" t="s">
        <v>1931</v>
      </c>
      <c r="U547" s="40">
        <v>0.3</v>
      </c>
      <c r="V547" s="41">
        <v>0</v>
      </c>
      <c r="W547" s="44" t="str">
        <f>IFERROR(
    IF(ISNUMBER(MATCH(TRIM(CLEAN(SUBSTITUTE(SUBSTITUTE(X547, CHAR(13), ""), CHAR(10), " "))), sizeList!A:A, 0)),
        INDEX(sizeList!B:B, MATCH(TRIM(CLEAN(SUBSTITUTE(SUBSTITUTE(X547, CHAR(13), ""), CHAR(10), " "))), sizeList!A:A, 0)),
        IF(ISNUMBER(MATCH(X547, sizeList!A:A, 0)),
            INDEX(sizeList!B:B, MATCH(X547, sizeList!A:A, 0)),
            IF(ISNUMBER(MATCH(TRIM(CLEAN(SUBSTITUTE(SUBSTITUTE(X547, CHAR(13), ""), CHAR(10), " "))), sizeList!B:B, 0)),
                INDEX(sizeList!B:B, MATCH(TRIM(CLEAN(SUBSTITUTE(SUBSTITUTE(X547, CHAR(13), ""), CHAR(10), " "))), sizeList!B:B, 0)),
                IF(ISNUMBER(MATCH(X547, sizeList!B:B, 0)),
                    INDEX(sizeList!B:B, MATCH(X547, sizeList!B:B, 0)),
                    "")
            )
        )
    ),
    ""
)</f>
        <v/>
      </c>
      <c r="Y547" s="6" t="s">
        <v>20</v>
      </c>
      <c r="Z547" s="44" t="str">
        <f t="shared" si="73"/>
        <v>BLACK</v>
      </c>
      <c r="AA547" s="44" t="str">
        <f>IFERROR(
    IF(ISNUMBER(MATCH(TRIM(CLEAN(SUBSTITUTE(SUBSTITUTE(Y547, CHAR(13), ""), CHAR(10), " "))), colorList!A:A, 0)),
        INDEX(colorList!B:B, MATCH(TRIM(CLEAN(SUBSTITUTE(SUBSTITUTE(Y547, CHAR(13), ""), CHAR(10), " "))), colorList!A:A, 0)),
        IF(ISNUMBER(MATCH(Y547, colorList!A:A, 0)),
            INDEX(colorList!B:B, MATCH(Y547, colorList!A:A, 0)),
            IF(ISNUMBER(MATCH(TRIM(CLEAN(SUBSTITUTE(SUBSTITUTE(Y547, CHAR(13), ""), CHAR(10), " "))), colorList!B:B, 0)),
                INDEX(colorList!B:B, MATCH(TRIM(CLEAN(SUBSTITUTE(SUBSTITUTE(Y547, CHAR(13), ""), CHAR(10), " "))), colorList!B:B, 0)),
                IF(ISNUMBER(MATCH(Y547, colorList!B:B, 0)),
                    INDEX(colorList!B:B, MATCH(Y547, colorList!B:B, 0)),
                    "")
            )
        )
    ),
    ""
)</f>
        <v>fekete</v>
      </c>
      <c r="AB547" s="56" t="str">
        <f>IF(Y547="", "", IFERROR(VLOOKUP(Y547, colorList!A:B,2,FALSE),""))</f>
        <v>fekete</v>
      </c>
    </row>
    <row r="548" spans="1:28" ht="60" customHeight="1" x14ac:dyDescent="0.3">
      <c r="A548" s="75" t="s">
        <v>1677</v>
      </c>
      <c r="B548" s="58" t="s">
        <v>2867</v>
      </c>
      <c r="C548" s="59" t="str">
        <f t="shared" si="67"/>
        <v>Acavallo western calssic gél nyeregvédő</v>
      </c>
      <c r="D548" s="6" t="s">
        <v>2615</v>
      </c>
      <c r="E548" s="60" t="str">
        <f t="shared" si="68"/>
        <v>Standard seat saver western Classic gel-in Dri-lex 10mm</v>
      </c>
      <c r="F548" s="57" t="s">
        <v>1819</v>
      </c>
      <c r="G548" s="61" t="str">
        <f t="shared" si="69"/>
        <v>Acavallo</v>
      </c>
      <c r="H548" s="57" t="s">
        <v>1863</v>
      </c>
      <c r="I548" s="62" t="str">
        <f t="shared" si="70"/>
        <v>Western felszerelés</v>
      </c>
      <c r="J548" s="19" t="s">
        <v>3008</v>
      </c>
      <c r="K548" s="51" t="str">
        <f t="shared" si="71"/>
        <v>Western lófelszerelés</v>
      </c>
      <c r="L548" s="66" t="s">
        <v>2531</v>
      </c>
      <c r="M548" s="51" t="str">
        <f t="shared" si="66"/>
        <v>Western nyereg és tartozékai</v>
      </c>
      <c r="N548" s="38" t="s">
        <v>2582</v>
      </c>
      <c r="O548" s="53" t="str">
        <f t="shared" si="72"/>
        <v>Western nyereg kiegészítők</v>
      </c>
      <c r="P548" s="39" t="s">
        <v>2613</v>
      </c>
      <c r="Q548" s="40"/>
      <c r="R548" s="66" t="s">
        <v>2399</v>
      </c>
      <c r="S548" s="57">
        <v>111.9</v>
      </c>
      <c r="T548" s="65" t="s">
        <v>1931</v>
      </c>
      <c r="U548" s="40">
        <v>0.3</v>
      </c>
      <c r="V548" s="41">
        <v>0</v>
      </c>
      <c r="W548" s="44" t="str">
        <f>IFERROR(
    IF(ISNUMBER(MATCH(TRIM(CLEAN(SUBSTITUTE(SUBSTITUTE(X548, CHAR(13), ""), CHAR(10), " "))), sizeList!A:A, 0)),
        INDEX(sizeList!B:B, MATCH(TRIM(CLEAN(SUBSTITUTE(SUBSTITUTE(X548, CHAR(13), ""), CHAR(10), " "))), sizeList!A:A, 0)),
        IF(ISNUMBER(MATCH(X548, sizeList!A:A, 0)),
            INDEX(sizeList!B:B, MATCH(X548, sizeList!A:A, 0)),
            IF(ISNUMBER(MATCH(TRIM(CLEAN(SUBSTITUTE(SUBSTITUTE(X548, CHAR(13), ""), CHAR(10), " "))), sizeList!B:B, 0)),
                INDEX(sizeList!B:B, MATCH(TRIM(CLEAN(SUBSTITUTE(SUBSTITUTE(X548, CHAR(13), ""), CHAR(10), " "))), sizeList!B:B, 0)),
                IF(ISNUMBER(MATCH(X548, sizeList!B:B, 0)),
                    INDEX(sizeList!B:B, MATCH(X548, sizeList!B:B, 0)),
                    "")
            )
        )
    ),
    ""
)</f>
        <v/>
      </c>
      <c r="Y548" s="6" t="s">
        <v>619</v>
      </c>
      <c r="Z548" s="44" t="str">
        <f t="shared" si="73"/>
        <v>BROWN</v>
      </c>
      <c r="AA548" s="44" t="str">
        <f>IFERROR(
    IF(ISNUMBER(MATCH(TRIM(CLEAN(SUBSTITUTE(SUBSTITUTE(Y548, CHAR(13), ""), CHAR(10), " "))), colorList!A:A, 0)),
        INDEX(colorList!B:B, MATCH(TRIM(CLEAN(SUBSTITUTE(SUBSTITUTE(Y548, CHAR(13), ""), CHAR(10), " "))), colorList!A:A, 0)),
        IF(ISNUMBER(MATCH(Y548, colorList!A:A, 0)),
            INDEX(colorList!B:B, MATCH(Y548, colorList!A:A, 0)),
            IF(ISNUMBER(MATCH(TRIM(CLEAN(SUBSTITUTE(SUBSTITUTE(Y548, CHAR(13), ""), CHAR(10), " "))), colorList!B:B, 0)),
                INDEX(colorList!B:B, MATCH(TRIM(CLEAN(SUBSTITUTE(SUBSTITUTE(Y548, CHAR(13), ""), CHAR(10), " "))), colorList!B:B, 0)),
                IF(ISNUMBER(MATCH(Y548, colorList!B:B, 0)),
                    INDEX(colorList!B:B, MATCH(Y548, colorList!B:B, 0)),
                    "")
            )
        )
    ),
    ""
)</f>
        <v>barna</v>
      </c>
      <c r="AB548" s="56" t="str">
        <f>IF(Y548="", "", IFERROR(VLOOKUP(Y548, colorList!A:B,2,FALSE),""))</f>
        <v>barna</v>
      </c>
    </row>
    <row r="549" spans="1:28" ht="60" customHeight="1" x14ac:dyDescent="0.3">
      <c r="A549" s="75" t="s">
        <v>1676</v>
      </c>
      <c r="B549" s="81" t="s">
        <v>2866</v>
      </c>
      <c r="C549" s="59" t="str">
        <f t="shared" si="67"/>
        <v>Acavallo western zselés nyeregvédő</v>
      </c>
      <c r="D549" s="6" t="s">
        <v>2608</v>
      </c>
      <c r="E549" s="60" t="str">
        <f t="shared" si="68"/>
        <v>Ortho-Coccyx seat saver western Hexagonal gel-out Dri-lex 20mm</v>
      </c>
      <c r="F549" s="57" t="s">
        <v>1818</v>
      </c>
      <c r="G549" s="61" t="str">
        <f t="shared" si="69"/>
        <v>Acavallo</v>
      </c>
      <c r="H549" s="57" t="s">
        <v>1863</v>
      </c>
      <c r="I549" s="62" t="str">
        <f t="shared" si="70"/>
        <v>Western felszerelés</v>
      </c>
      <c r="J549" s="19" t="s">
        <v>3008</v>
      </c>
      <c r="K549" s="51" t="str">
        <f t="shared" si="71"/>
        <v>Western lófelszerelés</v>
      </c>
      <c r="L549" s="66" t="s">
        <v>2531</v>
      </c>
      <c r="M549" s="51" t="str">
        <f t="shared" si="66"/>
        <v>Western nyereg és tartozékai</v>
      </c>
      <c r="N549" s="38" t="s">
        <v>2582</v>
      </c>
      <c r="O549" s="53" t="str">
        <f t="shared" si="72"/>
        <v>Western nyereg kiegészítők</v>
      </c>
      <c r="P549" s="39" t="s">
        <v>2613</v>
      </c>
      <c r="Q549" s="40"/>
      <c r="R549" s="66" t="s">
        <v>2398</v>
      </c>
      <c r="S549" s="57">
        <v>125.9</v>
      </c>
      <c r="T549" s="65" t="s">
        <v>1931</v>
      </c>
      <c r="U549" s="40">
        <v>0.3</v>
      </c>
      <c r="V549" s="41">
        <v>0</v>
      </c>
      <c r="W549" s="44" t="str">
        <f>IFERROR(
    IF(ISNUMBER(MATCH(TRIM(CLEAN(SUBSTITUTE(SUBSTITUTE(X549, CHAR(13), ""), CHAR(10), " "))), sizeList!A:A, 0)),
        INDEX(sizeList!B:B, MATCH(TRIM(CLEAN(SUBSTITUTE(SUBSTITUTE(X549, CHAR(13), ""), CHAR(10), " "))), sizeList!A:A, 0)),
        IF(ISNUMBER(MATCH(X549, sizeList!A:A, 0)),
            INDEX(sizeList!B:B, MATCH(X549, sizeList!A:A, 0)),
            IF(ISNUMBER(MATCH(TRIM(CLEAN(SUBSTITUTE(SUBSTITUTE(X549, CHAR(13), ""), CHAR(10), " "))), sizeList!B:B, 0)),
                INDEX(sizeList!B:B, MATCH(TRIM(CLEAN(SUBSTITUTE(SUBSTITUTE(X549, CHAR(13), ""), CHAR(10), " "))), sizeList!B:B, 0)),
                IF(ISNUMBER(MATCH(X549, sizeList!B:B, 0)),
                    INDEX(sizeList!B:B, MATCH(X549, sizeList!B:B, 0)),
                    "")
            )
        )
    ),
    ""
)</f>
        <v/>
      </c>
      <c r="Y549" s="6" t="s">
        <v>20</v>
      </c>
      <c r="Z549" s="44" t="str">
        <f t="shared" si="73"/>
        <v>BLACK</v>
      </c>
      <c r="AA549" s="44" t="str">
        <f>IFERROR(
    IF(ISNUMBER(MATCH(TRIM(CLEAN(SUBSTITUTE(SUBSTITUTE(Y549, CHAR(13), ""), CHAR(10), " "))), colorList!A:A, 0)),
        INDEX(colorList!B:B, MATCH(TRIM(CLEAN(SUBSTITUTE(SUBSTITUTE(Y549, CHAR(13), ""), CHAR(10), " "))), colorList!A:A, 0)),
        IF(ISNUMBER(MATCH(Y549, colorList!A:A, 0)),
            INDEX(colorList!B:B, MATCH(Y549, colorList!A:A, 0)),
            IF(ISNUMBER(MATCH(TRIM(CLEAN(SUBSTITUTE(SUBSTITUTE(Y549, CHAR(13), ""), CHAR(10), " "))), colorList!B:B, 0)),
                INDEX(colorList!B:B, MATCH(TRIM(CLEAN(SUBSTITUTE(SUBSTITUTE(Y549, CHAR(13), ""), CHAR(10), " "))), colorList!B:B, 0)),
                IF(ISNUMBER(MATCH(Y549, colorList!B:B, 0)),
                    INDEX(colorList!B:B, MATCH(Y549, colorList!B:B, 0)),
                    "")
            )
        )
    ),
    ""
)</f>
        <v>fekete</v>
      </c>
      <c r="AB549" s="56" t="str">
        <f>IF(Y549="", "", IFERROR(VLOOKUP(Y549, colorList!A:B,2,FALSE),""))</f>
        <v>fekete</v>
      </c>
    </row>
    <row r="550" spans="1:28" ht="60" customHeight="1" x14ac:dyDescent="0.3">
      <c r="A550" s="75" t="s">
        <v>1676</v>
      </c>
      <c r="B550" s="81" t="s">
        <v>2865</v>
      </c>
      <c r="C550" s="59" t="str">
        <f t="shared" si="67"/>
        <v>Acavallo western zselés nyeregvédő</v>
      </c>
      <c r="D550" s="6" t="s">
        <v>2608</v>
      </c>
      <c r="E550" s="60" t="str">
        <f t="shared" si="68"/>
        <v>Ortho-Coccyx seat saver western Hexagonal gel-out Dri-lex 20mm</v>
      </c>
      <c r="F550" s="57" t="s">
        <v>1818</v>
      </c>
      <c r="G550" s="61" t="str">
        <f t="shared" si="69"/>
        <v>Acavallo</v>
      </c>
      <c r="H550" s="57" t="s">
        <v>1863</v>
      </c>
      <c r="I550" s="62" t="str">
        <f t="shared" si="70"/>
        <v>Western felszerelés</v>
      </c>
      <c r="J550" s="19" t="s">
        <v>3008</v>
      </c>
      <c r="K550" s="51" t="str">
        <f t="shared" si="71"/>
        <v>Western lófelszerelés</v>
      </c>
      <c r="L550" s="66" t="s">
        <v>2531</v>
      </c>
      <c r="M550" s="51" t="str">
        <f t="shared" si="66"/>
        <v>Western nyereg és tartozékai</v>
      </c>
      <c r="N550" s="38" t="s">
        <v>2582</v>
      </c>
      <c r="O550" s="53" t="str">
        <f t="shared" si="72"/>
        <v>Western nyereg kiegészítők</v>
      </c>
      <c r="P550" s="39" t="s">
        <v>2613</v>
      </c>
      <c r="Q550" s="40"/>
      <c r="R550" s="66" t="s">
        <v>2397</v>
      </c>
      <c r="S550" s="57">
        <v>125.9</v>
      </c>
      <c r="T550" s="65" t="s">
        <v>1931</v>
      </c>
      <c r="U550" s="40">
        <v>0.3</v>
      </c>
      <c r="V550" s="41">
        <v>0</v>
      </c>
      <c r="W550" s="44" t="str">
        <f>IFERROR(
    IF(ISNUMBER(MATCH(TRIM(CLEAN(SUBSTITUTE(SUBSTITUTE(X550, CHAR(13), ""), CHAR(10), " "))), sizeList!A:A, 0)),
        INDEX(sizeList!B:B, MATCH(TRIM(CLEAN(SUBSTITUTE(SUBSTITUTE(X550, CHAR(13), ""), CHAR(10), " "))), sizeList!A:A, 0)),
        IF(ISNUMBER(MATCH(X550, sizeList!A:A, 0)),
            INDEX(sizeList!B:B, MATCH(X550, sizeList!A:A, 0)),
            IF(ISNUMBER(MATCH(TRIM(CLEAN(SUBSTITUTE(SUBSTITUTE(X550, CHAR(13), ""), CHAR(10), " "))), sizeList!B:B, 0)),
                INDEX(sizeList!B:B, MATCH(TRIM(CLEAN(SUBSTITUTE(SUBSTITUTE(X550, CHAR(13), ""), CHAR(10), " "))), sizeList!B:B, 0)),
                IF(ISNUMBER(MATCH(X550, sizeList!B:B, 0)),
                    INDEX(sizeList!B:B, MATCH(X550, sizeList!B:B, 0)),
                    "")
            )
        )
    ),
    ""
)</f>
        <v/>
      </c>
      <c r="Y550" s="6" t="s">
        <v>619</v>
      </c>
      <c r="Z550" s="44" t="str">
        <f t="shared" si="73"/>
        <v>BROWN</v>
      </c>
      <c r="AA550" s="44" t="str">
        <f>IFERROR(
    IF(ISNUMBER(MATCH(TRIM(CLEAN(SUBSTITUTE(SUBSTITUTE(Y550, CHAR(13), ""), CHAR(10), " "))), colorList!A:A, 0)),
        INDEX(colorList!B:B, MATCH(TRIM(CLEAN(SUBSTITUTE(SUBSTITUTE(Y550, CHAR(13), ""), CHAR(10), " "))), colorList!A:A, 0)),
        IF(ISNUMBER(MATCH(Y550, colorList!A:A, 0)),
            INDEX(colorList!B:B, MATCH(Y550, colorList!A:A, 0)),
            IF(ISNUMBER(MATCH(TRIM(CLEAN(SUBSTITUTE(SUBSTITUTE(Y550, CHAR(13), ""), CHAR(10), " "))), colorList!B:B, 0)),
                INDEX(colorList!B:B, MATCH(TRIM(CLEAN(SUBSTITUTE(SUBSTITUTE(Y550, CHAR(13), ""), CHAR(10), " "))), colorList!B:B, 0)),
                IF(ISNUMBER(MATCH(Y550, colorList!B:B, 0)),
                    INDEX(colorList!B:B, MATCH(Y550, colorList!B:B, 0)),
                    "")
            )
        )
    ),
    ""
)</f>
        <v>barna</v>
      </c>
      <c r="AB550" s="56" t="str">
        <f>IF(Y550="", "", IFERROR(VLOOKUP(Y550, colorList!A:B,2,FALSE),""))</f>
        <v>barna</v>
      </c>
    </row>
    <row r="551" spans="1:28" ht="60" customHeight="1" x14ac:dyDescent="0.3">
      <c r="A551" s="75" t="s">
        <v>1622</v>
      </c>
      <c r="B551" s="6" t="s">
        <v>2799</v>
      </c>
      <c r="C551" s="59" t="str">
        <f t="shared" si="67"/>
        <v>Acavallo Classic western Dri-Lex zselés nyeregemelő</v>
      </c>
      <c r="D551" s="6" t="s">
        <v>1912</v>
      </c>
      <c r="E551" s="60" t="str">
        <f t="shared" si="68"/>
        <v>Gel NS western Classic Dri-lex flat</v>
      </c>
      <c r="F551" s="6" t="s">
        <v>1764</v>
      </c>
      <c r="G551" s="61" t="str">
        <f t="shared" si="69"/>
        <v>Acavallo</v>
      </c>
      <c r="H551" s="6" t="s">
        <v>1863</v>
      </c>
      <c r="I551" s="62" t="str">
        <f t="shared" si="70"/>
        <v>Western felszerelés</v>
      </c>
      <c r="J551" s="19" t="s">
        <v>3008</v>
      </c>
      <c r="K551" s="51" t="str">
        <f t="shared" si="71"/>
        <v>Western lófelszerelés</v>
      </c>
      <c r="L551" s="19" t="s">
        <v>2531</v>
      </c>
      <c r="M551" s="51" t="str">
        <f t="shared" si="66"/>
        <v>Western nyereg és tartozékai</v>
      </c>
      <c r="N551" s="38" t="s">
        <v>2582</v>
      </c>
      <c r="O551" s="53" t="str">
        <f t="shared" si="72"/>
        <v>Western nyeregemelő</v>
      </c>
      <c r="P551" s="39" t="s">
        <v>2585</v>
      </c>
      <c r="Q551" s="40"/>
      <c r="R551" s="67" t="s">
        <v>2279</v>
      </c>
      <c r="S551" s="6">
        <v>123.9</v>
      </c>
      <c r="T551" s="65" t="s">
        <v>1931</v>
      </c>
      <c r="U551" s="63">
        <v>0.5</v>
      </c>
      <c r="V551" s="41">
        <v>0</v>
      </c>
      <c r="W551" s="44" t="str">
        <f>IFERROR(
    IF(ISNUMBER(MATCH(TRIM(CLEAN(SUBSTITUTE(SUBSTITUTE(X551, CHAR(13), ""), CHAR(10), " "))), sizeList!A:A, 0)),
        INDEX(sizeList!B:B, MATCH(TRIM(CLEAN(SUBSTITUTE(SUBSTITUTE(X551, CHAR(13), ""), CHAR(10), " "))), sizeList!A:A, 0)),
        IF(ISNUMBER(MATCH(X551, sizeList!A:A, 0)),
            INDEX(sizeList!B:B, MATCH(X551, sizeList!A:A, 0)),
            IF(ISNUMBER(MATCH(TRIM(CLEAN(SUBSTITUTE(SUBSTITUTE(X551, CHAR(13), ""), CHAR(10), " "))), sizeList!B:B, 0)),
                INDEX(sizeList!B:B, MATCH(TRIM(CLEAN(SUBSTITUTE(SUBSTITUTE(X551, CHAR(13), ""), CHAR(10), " "))), sizeList!B:B, 0)),
                IF(ISNUMBER(MATCH(X551, sizeList!B:B, 0)),
                    INDEX(sizeList!B:B, MATCH(X551, sizeList!B:B, 0)),
                    "")
            )
        )
    ),
    ""
)</f>
        <v/>
      </c>
      <c r="Y551" s="19" t="s">
        <v>695</v>
      </c>
      <c r="Z551" s="44" t="str">
        <f t="shared" si="73"/>
        <v>SAND</v>
      </c>
      <c r="AA551" s="44" t="str">
        <f>IFERROR(
    IF(ISNUMBER(MATCH(TRIM(CLEAN(SUBSTITUTE(SUBSTITUTE(Y551, CHAR(13), ""), CHAR(10), " "))), colorList!A:A, 0)),
        INDEX(colorList!B:B, MATCH(TRIM(CLEAN(SUBSTITUTE(SUBSTITUTE(Y551, CHAR(13), ""), CHAR(10), " "))), colorList!A:A, 0)),
        IF(ISNUMBER(MATCH(Y551, colorList!A:A, 0)),
            INDEX(colorList!B:B, MATCH(Y551, colorList!A:A, 0)),
            IF(ISNUMBER(MATCH(TRIM(CLEAN(SUBSTITUTE(SUBSTITUTE(Y551, CHAR(13), ""), CHAR(10), " "))), colorList!B:B, 0)),
                INDEX(colorList!B:B, MATCH(TRIM(CLEAN(SUBSTITUTE(SUBSTITUTE(Y551, CHAR(13), ""), CHAR(10), " "))), colorList!B:B, 0)),
                IF(ISNUMBER(MATCH(Y551, colorList!B:B, 0)),
                    INDEX(colorList!B:B, MATCH(Y551, colorList!B:B, 0)),
                    "")
            )
        )
    ),
    ""
)</f>
        <v>homok</v>
      </c>
      <c r="AB551" s="56" t="str">
        <f>IF(Y551="", "", IFERROR(VLOOKUP(Y551, colorList!A:B,2,FALSE),""))</f>
        <v>homok</v>
      </c>
    </row>
    <row r="552" spans="1:28" ht="60" customHeight="1" x14ac:dyDescent="0.3">
      <c r="A552" s="75" t="s">
        <v>1622</v>
      </c>
      <c r="B552" s="6" t="s">
        <v>2800</v>
      </c>
      <c r="C552" s="59" t="str">
        <f t="shared" si="67"/>
        <v>Acavallo Classic western Dri-Lex zselés nyeregemelő</v>
      </c>
      <c r="D552" s="6" t="s">
        <v>1912</v>
      </c>
      <c r="E552" s="60" t="str">
        <f t="shared" si="68"/>
        <v>Gel NS western Classic Dri-lex flat</v>
      </c>
      <c r="F552" s="6" t="s">
        <v>1764</v>
      </c>
      <c r="G552" s="61" t="str">
        <f t="shared" si="69"/>
        <v>Acavallo</v>
      </c>
      <c r="H552" s="6" t="s">
        <v>1863</v>
      </c>
      <c r="I552" s="62" t="str">
        <f t="shared" si="70"/>
        <v>Western felszerelés</v>
      </c>
      <c r="J552" s="19" t="s">
        <v>3008</v>
      </c>
      <c r="K552" s="51" t="str">
        <f t="shared" si="71"/>
        <v>Western lófelszerelés</v>
      </c>
      <c r="L552" s="19" t="s">
        <v>2531</v>
      </c>
      <c r="M552" s="51" t="str">
        <f t="shared" si="66"/>
        <v>Western nyereg és tartozékai</v>
      </c>
      <c r="N552" s="38" t="s">
        <v>2582</v>
      </c>
      <c r="O552" s="53" t="str">
        <f t="shared" si="72"/>
        <v>Western nyeregemelő</v>
      </c>
      <c r="P552" s="39" t="s">
        <v>2585</v>
      </c>
      <c r="Q552" s="40"/>
      <c r="R552" s="67" t="s">
        <v>2279</v>
      </c>
      <c r="S552" s="6">
        <v>123.9</v>
      </c>
      <c r="T552" s="65" t="s">
        <v>1931</v>
      </c>
      <c r="U552" s="63">
        <v>0.5</v>
      </c>
      <c r="V552" s="41">
        <v>0</v>
      </c>
      <c r="W552" s="44" t="str">
        <f>IFERROR(
    IF(ISNUMBER(MATCH(TRIM(CLEAN(SUBSTITUTE(SUBSTITUTE(X552, CHAR(13), ""), CHAR(10), " "))), sizeList!A:A, 0)),
        INDEX(sizeList!B:B, MATCH(TRIM(CLEAN(SUBSTITUTE(SUBSTITUTE(X552, CHAR(13), ""), CHAR(10), " "))), sizeList!A:A, 0)),
        IF(ISNUMBER(MATCH(X552, sizeList!A:A, 0)),
            INDEX(sizeList!B:B, MATCH(X552, sizeList!A:A, 0)),
            IF(ISNUMBER(MATCH(TRIM(CLEAN(SUBSTITUTE(SUBSTITUTE(X552, CHAR(13), ""), CHAR(10), " "))), sizeList!B:B, 0)),
                INDEX(sizeList!B:B, MATCH(TRIM(CLEAN(SUBSTITUTE(SUBSTITUTE(X552, CHAR(13), ""), CHAR(10), " "))), sizeList!B:B, 0)),
                IF(ISNUMBER(MATCH(X552, sizeList!B:B, 0)),
                    INDEX(sizeList!B:B, MATCH(X552, sizeList!B:B, 0)),
                    "")
            )
        )
    ),
    ""
)</f>
        <v/>
      </c>
      <c r="Y552" s="19" t="s">
        <v>20</v>
      </c>
      <c r="Z552" s="44" t="str">
        <f t="shared" si="73"/>
        <v>BLACK</v>
      </c>
      <c r="AA552" s="44" t="str">
        <f>IFERROR(
    IF(ISNUMBER(MATCH(TRIM(CLEAN(SUBSTITUTE(SUBSTITUTE(Y552, CHAR(13), ""), CHAR(10), " "))), colorList!A:A, 0)),
        INDEX(colorList!B:B, MATCH(TRIM(CLEAN(SUBSTITUTE(SUBSTITUTE(Y552, CHAR(13), ""), CHAR(10), " "))), colorList!A:A, 0)),
        IF(ISNUMBER(MATCH(Y552, colorList!A:A, 0)),
            INDEX(colorList!B:B, MATCH(Y552, colorList!A:A, 0)),
            IF(ISNUMBER(MATCH(TRIM(CLEAN(SUBSTITUTE(SUBSTITUTE(Y552, CHAR(13), ""), CHAR(10), " "))), colorList!B:B, 0)),
                INDEX(colorList!B:B, MATCH(TRIM(CLEAN(SUBSTITUTE(SUBSTITUTE(Y552, CHAR(13), ""), CHAR(10), " "))), colorList!B:B, 0)),
                IF(ISNUMBER(MATCH(Y552, colorList!B:B, 0)),
                    INDEX(colorList!B:B, MATCH(Y552, colorList!B:B, 0)),
                    "")
            )
        )
    ),
    ""
)</f>
        <v>fekete</v>
      </c>
      <c r="AB552" s="56" t="str">
        <f>IF(Y552="", "", IFERROR(VLOOKUP(Y552, colorList!A:B,2,FALSE),""))</f>
        <v>fekete</v>
      </c>
    </row>
    <row r="553" spans="1:28" ht="60" customHeight="1" x14ac:dyDescent="0.3">
      <c r="A553" s="75" t="s">
        <v>1621</v>
      </c>
      <c r="B553" s="6" t="s">
        <v>1621</v>
      </c>
      <c r="C553" s="59" t="str">
        <f t="shared" si="67"/>
        <v>Acavallo Classic western zselés nyeregemelő</v>
      </c>
      <c r="D553" s="6" t="s">
        <v>1911</v>
      </c>
      <c r="E553" s="60" t="str">
        <f t="shared" si="68"/>
        <v>Gel NS western Classic flat</v>
      </c>
      <c r="F553" s="6" t="s">
        <v>1763</v>
      </c>
      <c r="G553" s="61" t="str">
        <f t="shared" si="69"/>
        <v>Acavallo</v>
      </c>
      <c r="H553" s="6" t="s">
        <v>1863</v>
      </c>
      <c r="I553" s="62" t="str">
        <f t="shared" si="70"/>
        <v>Western felszerelés</v>
      </c>
      <c r="J553" s="19" t="s">
        <v>3008</v>
      </c>
      <c r="K553" s="51" t="str">
        <f t="shared" si="71"/>
        <v>Western lófelszerelés</v>
      </c>
      <c r="L553" s="19" t="s">
        <v>2531</v>
      </c>
      <c r="M553" s="51" t="str">
        <f t="shared" si="66"/>
        <v>Western nyereg és tartozékai</v>
      </c>
      <c r="N553" s="38" t="s">
        <v>2582</v>
      </c>
      <c r="O553" s="53" t="str">
        <f t="shared" si="72"/>
        <v>Western nyeregemelő</v>
      </c>
      <c r="P553" s="39" t="s">
        <v>2585</v>
      </c>
      <c r="Q553" s="40"/>
      <c r="R553" s="67" t="s">
        <v>1621</v>
      </c>
      <c r="S553" s="6">
        <v>219.5</v>
      </c>
      <c r="T553" s="65" t="s">
        <v>1931</v>
      </c>
      <c r="U553" s="63">
        <v>0.5</v>
      </c>
      <c r="V553" s="41">
        <v>0</v>
      </c>
      <c r="W553" s="44" t="str">
        <f>IFERROR(
    IF(ISNUMBER(MATCH(TRIM(CLEAN(SUBSTITUTE(SUBSTITUTE(X553, CHAR(13), ""), CHAR(10), " "))), sizeList!A:A, 0)),
        INDEX(sizeList!B:B, MATCH(TRIM(CLEAN(SUBSTITUTE(SUBSTITUTE(X553, CHAR(13), ""), CHAR(10), " "))), sizeList!A:A, 0)),
        IF(ISNUMBER(MATCH(X553, sizeList!A:A, 0)),
            INDEX(sizeList!B:B, MATCH(X553, sizeList!A:A, 0)),
            IF(ISNUMBER(MATCH(TRIM(CLEAN(SUBSTITUTE(SUBSTITUTE(X553, CHAR(13), ""), CHAR(10), " "))), sizeList!B:B, 0)),
                INDEX(sizeList!B:B, MATCH(TRIM(CLEAN(SUBSTITUTE(SUBSTITUTE(X553, CHAR(13), ""), CHAR(10), " "))), sizeList!B:B, 0)),
                IF(ISNUMBER(MATCH(X553, sizeList!B:B, 0)),
                    INDEX(sizeList!B:B, MATCH(X553, sizeList!B:B, 0)),
                    "")
            )
        )
    ),
    ""
)</f>
        <v/>
      </c>
      <c r="Z553" s="44" t="str">
        <f t="shared" si="73"/>
        <v/>
      </c>
      <c r="AA553" s="44" t="str">
        <f>IFERROR(
    IF(ISNUMBER(MATCH(TRIM(CLEAN(SUBSTITUTE(SUBSTITUTE(Y553, CHAR(13), ""), CHAR(10), " "))), colorList!A:A, 0)),
        INDEX(colorList!B:B, MATCH(TRIM(CLEAN(SUBSTITUTE(SUBSTITUTE(Y553, CHAR(13), ""), CHAR(10), " "))), colorList!A:A, 0)),
        IF(ISNUMBER(MATCH(Y553, colorList!A:A, 0)),
            INDEX(colorList!B:B, MATCH(Y553, colorList!A:A, 0)),
            IF(ISNUMBER(MATCH(TRIM(CLEAN(SUBSTITUTE(SUBSTITUTE(Y553, CHAR(13), ""), CHAR(10), " "))), colorList!B:B, 0)),
                INDEX(colorList!B:B, MATCH(TRIM(CLEAN(SUBSTITUTE(SUBSTITUTE(Y553, CHAR(13), ""), CHAR(10), " "))), colorList!B:B, 0)),
                IF(ISNUMBER(MATCH(Y553, colorList!B:B, 0)),
                    INDEX(colorList!B:B, MATCH(Y553, colorList!B:B, 0)),
                    "")
            )
        )
    ),
    ""
)</f>
        <v/>
      </c>
      <c r="AB553" s="56" t="str">
        <f>IF(Y553="", "", IFERROR(VLOOKUP(Y553, colorList!A:B,2,FALSE),""))</f>
        <v/>
      </c>
    </row>
    <row r="554" spans="1:28" ht="60" customHeight="1" x14ac:dyDescent="0.3">
      <c r="A554" s="19" t="s">
        <v>1605</v>
      </c>
      <c r="B554" s="81" t="s">
        <v>2792</v>
      </c>
      <c r="C554" s="59" t="str">
        <f t="shared" si="67"/>
        <v>Pool's 935 western csizma</v>
      </c>
      <c r="D554" s="6" t="s">
        <v>1895</v>
      </c>
      <c r="E554" s="60" t="str">
        <f t="shared" si="68"/>
        <v>POOL'S WESTERN BOOTS 935</v>
      </c>
      <c r="F554" s="19" t="s">
        <v>1747</v>
      </c>
      <c r="G554" s="61" t="str">
        <f t="shared" si="69"/>
        <v>Pool's</v>
      </c>
      <c r="H554" s="19" t="s">
        <v>1856</v>
      </c>
      <c r="I554" s="62" t="str">
        <f t="shared" si="70"/>
        <v>Western felszerelés</v>
      </c>
      <c r="J554" s="19" t="s">
        <v>3008</v>
      </c>
      <c r="K554" s="51" t="str">
        <f t="shared" si="71"/>
        <v>Western lovasruházat</v>
      </c>
      <c r="L554" s="19" t="s">
        <v>2532</v>
      </c>
      <c r="M554" s="51" t="str">
        <f t="shared" si="66"/>
        <v>Western lovaglócsizma, chaps</v>
      </c>
      <c r="N554" s="86" t="s">
        <v>2625</v>
      </c>
      <c r="O554" s="53" t="str">
        <f t="shared" si="72"/>
        <v/>
      </c>
      <c r="P554" s="39"/>
      <c r="Q554" s="40"/>
      <c r="R554" s="19" t="s">
        <v>2139</v>
      </c>
      <c r="S554" s="19">
        <v>227</v>
      </c>
      <c r="T554" s="65" t="s">
        <v>1931</v>
      </c>
      <c r="U554" s="37">
        <v>1.5</v>
      </c>
      <c r="V554" s="41">
        <v>0</v>
      </c>
      <c r="W554" s="44">
        <f>IFERROR(
    IF(ISNUMBER(MATCH(TRIM(CLEAN(SUBSTITUTE(SUBSTITUTE(X554, CHAR(13), ""), CHAR(10), " "))), sizeList!A:A, 0)),
        INDEX(sizeList!B:B, MATCH(TRIM(CLEAN(SUBSTITUTE(SUBSTITUTE(X554, CHAR(13), ""), CHAR(10), " "))), sizeList!A:A, 0)),
        IF(ISNUMBER(MATCH(X554, sizeList!A:A, 0)),
            INDEX(sizeList!B:B, MATCH(X554, sizeList!A:A, 0)),
            IF(ISNUMBER(MATCH(TRIM(CLEAN(SUBSTITUTE(SUBSTITUTE(X554, CHAR(13), ""), CHAR(10), " "))), sizeList!B:B, 0)),
                INDEX(sizeList!B:B, MATCH(TRIM(CLEAN(SUBSTITUTE(SUBSTITUTE(X554, CHAR(13), ""), CHAR(10), " "))), sizeList!B:B, 0)),
                IF(ISNUMBER(MATCH(X554, sizeList!B:B, 0)),
                    INDEX(sizeList!B:B, MATCH(X554, sizeList!B:B, 0)),
                    "")
            )
        )
    ),
    ""
)</f>
        <v>35</v>
      </c>
      <c r="X554" s="19">
        <v>35</v>
      </c>
      <c r="Y554" s="19" t="s">
        <v>619</v>
      </c>
      <c r="Z554" s="44" t="str">
        <f t="shared" si="73"/>
        <v>BROWN</v>
      </c>
      <c r="AA554" s="44" t="str">
        <f>IFERROR(
    IF(ISNUMBER(MATCH(TRIM(CLEAN(SUBSTITUTE(SUBSTITUTE(Y554, CHAR(13), ""), CHAR(10), " "))), colorList!A:A, 0)),
        INDEX(colorList!B:B, MATCH(TRIM(CLEAN(SUBSTITUTE(SUBSTITUTE(Y554, CHAR(13), ""), CHAR(10), " "))), colorList!A:A, 0)),
        IF(ISNUMBER(MATCH(Y554, colorList!A:A, 0)),
            INDEX(colorList!B:B, MATCH(Y554, colorList!A:A, 0)),
            IF(ISNUMBER(MATCH(TRIM(CLEAN(SUBSTITUTE(SUBSTITUTE(Y554, CHAR(13), ""), CHAR(10), " "))), colorList!B:B, 0)),
                INDEX(colorList!B:B, MATCH(TRIM(CLEAN(SUBSTITUTE(SUBSTITUTE(Y554, CHAR(13), ""), CHAR(10), " "))), colorList!B:B, 0)),
                IF(ISNUMBER(MATCH(Y554, colorList!B:B, 0)),
                    INDEX(colorList!B:B, MATCH(Y554, colorList!B:B, 0)),
                    "")
            )
        )
    ),
    ""
)</f>
        <v>barna</v>
      </c>
      <c r="AB554" s="56" t="str">
        <f>IF(Y554="", "", IFERROR(VLOOKUP(Y554, colorList!A:B,2,FALSE),""))</f>
        <v>barna</v>
      </c>
    </row>
    <row r="555" spans="1:28" ht="60" customHeight="1" x14ac:dyDescent="0.3">
      <c r="A555" s="19" t="s">
        <v>1605</v>
      </c>
      <c r="B555" s="81" t="s">
        <v>2792</v>
      </c>
      <c r="C555" s="59" t="str">
        <f t="shared" si="67"/>
        <v>Pool's 935 western csizma</v>
      </c>
      <c r="D555" s="6" t="s">
        <v>1895</v>
      </c>
      <c r="E555" s="60" t="str">
        <f t="shared" si="68"/>
        <v>POOL'S WESTERN BOOTS 935</v>
      </c>
      <c r="F555" s="19" t="s">
        <v>1747</v>
      </c>
      <c r="G555" s="61" t="str">
        <f t="shared" si="69"/>
        <v>Pool's</v>
      </c>
      <c r="H555" s="19" t="s">
        <v>1856</v>
      </c>
      <c r="I555" s="62" t="str">
        <f t="shared" si="70"/>
        <v>Western felszerelés</v>
      </c>
      <c r="J555" s="19" t="s">
        <v>3008</v>
      </c>
      <c r="K555" s="51" t="str">
        <f t="shared" si="71"/>
        <v>Western lovasruházat</v>
      </c>
      <c r="L555" s="19" t="s">
        <v>2532</v>
      </c>
      <c r="M555" s="51" t="str">
        <f t="shared" si="66"/>
        <v>Western lovaglócsizma, chaps</v>
      </c>
      <c r="N555" s="86" t="s">
        <v>2625</v>
      </c>
      <c r="O555" s="53" t="str">
        <f t="shared" si="72"/>
        <v/>
      </c>
      <c r="P555" s="39"/>
      <c r="Q555" s="40"/>
      <c r="R555" s="19" t="s">
        <v>2140</v>
      </c>
      <c r="S555" s="19">
        <v>227</v>
      </c>
      <c r="T555" s="65" t="s">
        <v>1931</v>
      </c>
      <c r="U555" s="37">
        <v>1.5</v>
      </c>
      <c r="V555" s="41">
        <v>0</v>
      </c>
      <c r="W555" s="44">
        <f>IFERROR(
    IF(ISNUMBER(MATCH(TRIM(CLEAN(SUBSTITUTE(SUBSTITUTE(X555, CHAR(13), ""), CHAR(10), " "))), sizeList!A:A, 0)),
        INDEX(sizeList!B:B, MATCH(TRIM(CLEAN(SUBSTITUTE(SUBSTITUTE(X555, CHAR(13), ""), CHAR(10), " "))), sizeList!A:A, 0)),
        IF(ISNUMBER(MATCH(X555, sizeList!A:A, 0)),
            INDEX(sizeList!B:B, MATCH(X555, sizeList!A:A, 0)),
            IF(ISNUMBER(MATCH(TRIM(CLEAN(SUBSTITUTE(SUBSTITUTE(X555, CHAR(13), ""), CHAR(10), " "))), sizeList!B:B, 0)),
                INDEX(sizeList!B:B, MATCH(TRIM(CLEAN(SUBSTITUTE(SUBSTITUTE(X555, CHAR(13), ""), CHAR(10), " "))), sizeList!B:B, 0)),
                IF(ISNUMBER(MATCH(X555, sizeList!B:B, 0)),
                    INDEX(sizeList!B:B, MATCH(X555, sizeList!B:B, 0)),
                    "")
            )
        )
    ),
    ""
)</f>
        <v>36</v>
      </c>
      <c r="X555" s="19">
        <v>36</v>
      </c>
      <c r="Y555" s="19" t="s">
        <v>619</v>
      </c>
      <c r="Z555" s="44" t="str">
        <f t="shared" si="73"/>
        <v>BROWN</v>
      </c>
      <c r="AA555" s="44" t="str">
        <f>IFERROR(
    IF(ISNUMBER(MATCH(TRIM(CLEAN(SUBSTITUTE(SUBSTITUTE(Y555, CHAR(13), ""), CHAR(10), " "))), colorList!A:A, 0)),
        INDEX(colorList!B:B, MATCH(TRIM(CLEAN(SUBSTITUTE(SUBSTITUTE(Y555, CHAR(13), ""), CHAR(10), " "))), colorList!A:A, 0)),
        IF(ISNUMBER(MATCH(Y555, colorList!A:A, 0)),
            INDEX(colorList!B:B, MATCH(Y555, colorList!A:A, 0)),
            IF(ISNUMBER(MATCH(TRIM(CLEAN(SUBSTITUTE(SUBSTITUTE(Y555, CHAR(13), ""), CHAR(10), " "))), colorList!B:B, 0)),
                INDEX(colorList!B:B, MATCH(TRIM(CLEAN(SUBSTITUTE(SUBSTITUTE(Y555, CHAR(13), ""), CHAR(10), " "))), colorList!B:B, 0)),
                IF(ISNUMBER(MATCH(Y555, colorList!B:B, 0)),
                    INDEX(colorList!B:B, MATCH(Y555, colorList!B:B, 0)),
                    "")
            )
        )
    ),
    ""
)</f>
        <v>barna</v>
      </c>
      <c r="AB555" s="56" t="str">
        <f>IF(Y555="", "", IFERROR(VLOOKUP(Y555, colorList!A:B,2,FALSE),""))</f>
        <v>barna</v>
      </c>
    </row>
    <row r="556" spans="1:28" ht="60" customHeight="1" x14ac:dyDescent="0.3">
      <c r="A556" s="19" t="s">
        <v>1605</v>
      </c>
      <c r="B556" s="81" t="s">
        <v>2792</v>
      </c>
      <c r="C556" s="59" t="str">
        <f t="shared" si="67"/>
        <v>Pool's 935 western csizma</v>
      </c>
      <c r="D556" s="6" t="s">
        <v>1895</v>
      </c>
      <c r="E556" s="60" t="str">
        <f t="shared" si="68"/>
        <v>POOL'S WESTERN BOOTS 935</v>
      </c>
      <c r="F556" s="19" t="s">
        <v>1747</v>
      </c>
      <c r="G556" s="61" t="str">
        <f t="shared" si="69"/>
        <v>Pool's</v>
      </c>
      <c r="H556" s="19" t="s">
        <v>1856</v>
      </c>
      <c r="I556" s="62" t="str">
        <f t="shared" si="70"/>
        <v>Western felszerelés</v>
      </c>
      <c r="J556" s="19" t="s">
        <v>3008</v>
      </c>
      <c r="K556" s="51" t="str">
        <f t="shared" si="71"/>
        <v>Western lovasruházat</v>
      </c>
      <c r="L556" s="19" t="s">
        <v>2532</v>
      </c>
      <c r="M556" s="51" t="str">
        <f t="shared" si="66"/>
        <v>Western lovaglócsizma, chaps</v>
      </c>
      <c r="N556" s="86" t="s">
        <v>2625</v>
      </c>
      <c r="O556" s="53" t="str">
        <f t="shared" si="72"/>
        <v/>
      </c>
      <c r="P556" s="39"/>
      <c r="Q556" s="40"/>
      <c r="R556" s="19" t="s">
        <v>2141</v>
      </c>
      <c r="S556" s="19">
        <v>227</v>
      </c>
      <c r="T556" s="65" t="s">
        <v>1931</v>
      </c>
      <c r="U556" s="37">
        <v>1.5</v>
      </c>
      <c r="V556" s="41">
        <v>0</v>
      </c>
      <c r="W556" s="44">
        <f>IFERROR(
    IF(ISNUMBER(MATCH(TRIM(CLEAN(SUBSTITUTE(SUBSTITUTE(X556, CHAR(13), ""), CHAR(10), " "))), sizeList!A:A, 0)),
        INDEX(sizeList!B:B, MATCH(TRIM(CLEAN(SUBSTITUTE(SUBSTITUTE(X556, CHAR(13), ""), CHAR(10), " "))), sizeList!A:A, 0)),
        IF(ISNUMBER(MATCH(X556, sizeList!A:A, 0)),
            INDEX(sizeList!B:B, MATCH(X556, sizeList!A:A, 0)),
            IF(ISNUMBER(MATCH(TRIM(CLEAN(SUBSTITUTE(SUBSTITUTE(X556, CHAR(13), ""), CHAR(10), " "))), sizeList!B:B, 0)),
                INDEX(sizeList!B:B, MATCH(TRIM(CLEAN(SUBSTITUTE(SUBSTITUTE(X556, CHAR(13), ""), CHAR(10), " "))), sizeList!B:B, 0)),
                IF(ISNUMBER(MATCH(X556, sizeList!B:B, 0)),
                    INDEX(sizeList!B:B, MATCH(X556, sizeList!B:B, 0)),
                    "")
            )
        )
    ),
    ""
)</f>
        <v>37</v>
      </c>
      <c r="X556" s="19">
        <v>37</v>
      </c>
      <c r="Y556" s="19" t="s">
        <v>619</v>
      </c>
      <c r="Z556" s="44" t="str">
        <f t="shared" si="73"/>
        <v>BROWN</v>
      </c>
      <c r="AA556" s="44" t="str">
        <f>IFERROR(
    IF(ISNUMBER(MATCH(TRIM(CLEAN(SUBSTITUTE(SUBSTITUTE(Y556, CHAR(13), ""), CHAR(10), " "))), colorList!A:A, 0)),
        INDEX(colorList!B:B, MATCH(TRIM(CLEAN(SUBSTITUTE(SUBSTITUTE(Y556, CHAR(13), ""), CHAR(10), " "))), colorList!A:A, 0)),
        IF(ISNUMBER(MATCH(Y556, colorList!A:A, 0)),
            INDEX(colorList!B:B, MATCH(Y556, colorList!A:A, 0)),
            IF(ISNUMBER(MATCH(TRIM(CLEAN(SUBSTITUTE(SUBSTITUTE(Y556, CHAR(13), ""), CHAR(10), " "))), colorList!B:B, 0)),
                INDEX(colorList!B:B, MATCH(TRIM(CLEAN(SUBSTITUTE(SUBSTITUTE(Y556, CHAR(13), ""), CHAR(10), " "))), colorList!B:B, 0)),
                IF(ISNUMBER(MATCH(Y556, colorList!B:B, 0)),
                    INDEX(colorList!B:B, MATCH(Y556, colorList!B:B, 0)),
                    "")
            )
        )
    ),
    ""
)</f>
        <v>barna</v>
      </c>
      <c r="AB556" s="56" t="str">
        <f>IF(Y556="", "", IFERROR(VLOOKUP(Y556, colorList!A:B,2,FALSE),""))</f>
        <v>barna</v>
      </c>
    </row>
    <row r="557" spans="1:28" ht="60" customHeight="1" x14ac:dyDescent="0.3">
      <c r="A557" s="19" t="s">
        <v>1605</v>
      </c>
      <c r="B557" s="81" t="s">
        <v>2792</v>
      </c>
      <c r="C557" s="59" t="str">
        <f t="shared" si="67"/>
        <v>Pool's 935 western csizma</v>
      </c>
      <c r="D557" s="6" t="s">
        <v>1895</v>
      </c>
      <c r="E557" s="60" t="str">
        <f t="shared" si="68"/>
        <v>POOL'S WESTERN BOOTS 935</v>
      </c>
      <c r="F557" s="19" t="s">
        <v>1747</v>
      </c>
      <c r="G557" s="61" t="str">
        <f t="shared" si="69"/>
        <v>Pool's</v>
      </c>
      <c r="H557" s="19" t="s">
        <v>1856</v>
      </c>
      <c r="I557" s="62" t="str">
        <f t="shared" si="70"/>
        <v>Western felszerelés</v>
      </c>
      <c r="J557" s="19" t="s">
        <v>3008</v>
      </c>
      <c r="K557" s="51" t="str">
        <f t="shared" si="71"/>
        <v>Western lovasruházat</v>
      </c>
      <c r="L557" s="19" t="s">
        <v>2532</v>
      </c>
      <c r="M557" s="51" t="str">
        <f t="shared" si="66"/>
        <v>Western lovaglócsizma, chaps</v>
      </c>
      <c r="N557" s="86" t="s">
        <v>2625</v>
      </c>
      <c r="O557" s="53" t="str">
        <f t="shared" si="72"/>
        <v/>
      </c>
      <c r="P557" s="39"/>
      <c r="Q557" s="40"/>
      <c r="R557" s="19" t="s">
        <v>2142</v>
      </c>
      <c r="S557" s="19">
        <v>227</v>
      </c>
      <c r="T557" s="65" t="s">
        <v>1931</v>
      </c>
      <c r="U557" s="37">
        <v>1.5</v>
      </c>
      <c r="V557" s="41">
        <v>0</v>
      </c>
      <c r="W557" s="44">
        <f>IFERROR(
    IF(ISNUMBER(MATCH(TRIM(CLEAN(SUBSTITUTE(SUBSTITUTE(X557, CHAR(13), ""), CHAR(10), " "))), sizeList!A:A, 0)),
        INDEX(sizeList!B:B, MATCH(TRIM(CLEAN(SUBSTITUTE(SUBSTITUTE(X557, CHAR(13), ""), CHAR(10), " "))), sizeList!A:A, 0)),
        IF(ISNUMBER(MATCH(X557, sizeList!A:A, 0)),
            INDEX(sizeList!B:B, MATCH(X557, sizeList!A:A, 0)),
            IF(ISNUMBER(MATCH(TRIM(CLEAN(SUBSTITUTE(SUBSTITUTE(X557, CHAR(13), ""), CHAR(10), " "))), sizeList!B:B, 0)),
                INDEX(sizeList!B:B, MATCH(TRIM(CLEAN(SUBSTITUTE(SUBSTITUTE(X557, CHAR(13), ""), CHAR(10), " "))), sizeList!B:B, 0)),
                IF(ISNUMBER(MATCH(X557, sizeList!B:B, 0)),
                    INDEX(sizeList!B:B, MATCH(X557, sizeList!B:B, 0)),
                    "")
            )
        )
    ),
    ""
)</f>
        <v>38</v>
      </c>
      <c r="X557" s="19">
        <v>38</v>
      </c>
      <c r="Y557" s="19" t="s">
        <v>619</v>
      </c>
      <c r="Z557" s="44" t="str">
        <f t="shared" si="73"/>
        <v>BROWN</v>
      </c>
      <c r="AA557" s="44" t="str">
        <f>IFERROR(
    IF(ISNUMBER(MATCH(TRIM(CLEAN(SUBSTITUTE(SUBSTITUTE(Y557, CHAR(13), ""), CHAR(10), " "))), colorList!A:A, 0)),
        INDEX(colorList!B:B, MATCH(TRIM(CLEAN(SUBSTITUTE(SUBSTITUTE(Y557, CHAR(13), ""), CHAR(10), " "))), colorList!A:A, 0)),
        IF(ISNUMBER(MATCH(Y557, colorList!A:A, 0)),
            INDEX(colorList!B:B, MATCH(Y557, colorList!A:A, 0)),
            IF(ISNUMBER(MATCH(TRIM(CLEAN(SUBSTITUTE(SUBSTITUTE(Y557, CHAR(13), ""), CHAR(10), " "))), colorList!B:B, 0)),
                INDEX(colorList!B:B, MATCH(TRIM(CLEAN(SUBSTITUTE(SUBSTITUTE(Y557, CHAR(13), ""), CHAR(10), " "))), colorList!B:B, 0)),
                IF(ISNUMBER(MATCH(Y557, colorList!B:B, 0)),
                    INDEX(colorList!B:B, MATCH(Y557, colorList!B:B, 0)),
                    "")
            )
        )
    ),
    ""
)</f>
        <v>barna</v>
      </c>
      <c r="AB557" s="56" t="str">
        <f>IF(Y557="", "", IFERROR(VLOOKUP(Y557, colorList!A:B,2,FALSE),""))</f>
        <v>barna</v>
      </c>
    </row>
    <row r="558" spans="1:28" ht="60" customHeight="1" x14ac:dyDescent="0.3">
      <c r="A558" s="19" t="s">
        <v>1605</v>
      </c>
      <c r="B558" s="81" t="s">
        <v>2792</v>
      </c>
      <c r="C558" s="59" t="str">
        <f t="shared" si="67"/>
        <v>Pool's 935 western csizma</v>
      </c>
      <c r="D558" s="6" t="s">
        <v>1895</v>
      </c>
      <c r="E558" s="60" t="str">
        <f t="shared" si="68"/>
        <v>POOL'S WESTERN BOOTS 935</v>
      </c>
      <c r="F558" s="19" t="s">
        <v>1747</v>
      </c>
      <c r="G558" s="61" t="str">
        <f t="shared" si="69"/>
        <v>Pool's</v>
      </c>
      <c r="H558" s="19" t="s">
        <v>1856</v>
      </c>
      <c r="I558" s="62" t="str">
        <f t="shared" si="70"/>
        <v>Western felszerelés</v>
      </c>
      <c r="J558" s="19" t="s">
        <v>3008</v>
      </c>
      <c r="K558" s="51" t="str">
        <f t="shared" si="71"/>
        <v>Western lovasruházat</v>
      </c>
      <c r="L558" s="19" t="s">
        <v>2532</v>
      </c>
      <c r="M558" s="51" t="str">
        <f t="shared" si="66"/>
        <v>Western lovaglócsizma, chaps</v>
      </c>
      <c r="N558" s="86" t="s">
        <v>2625</v>
      </c>
      <c r="O558" s="53" t="str">
        <f t="shared" si="72"/>
        <v/>
      </c>
      <c r="P558" s="39"/>
      <c r="Q558" s="40"/>
      <c r="R558" s="19" t="s">
        <v>2143</v>
      </c>
      <c r="S558" s="19">
        <v>227</v>
      </c>
      <c r="T558" s="65" t="s">
        <v>1931</v>
      </c>
      <c r="U558" s="37">
        <v>1.5</v>
      </c>
      <c r="V558" s="41">
        <v>0</v>
      </c>
      <c r="W558" s="44">
        <f>IFERROR(
    IF(ISNUMBER(MATCH(TRIM(CLEAN(SUBSTITUTE(SUBSTITUTE(X558, CHAR(13), ""), CHAR(10), " "))), sizeList!A:A, 0)),
        INDEX(sizeList!B:B, MATCH(TRIM(CLEAN(SUBSTITUTE(SUBSTITUTE(X558, CHAR(13), ""), CHAR(10), " "))), sizeList!A:A, 0)),
        IF(ISNUMBER(MATCH(X558, sizeList!A:A, 0)),
            INDEX(sizeList!B:B, MATCH(X558, sizeList!A:A, 0)),
            IF(ISNUMBER(MATCH(TRIM(CLEAN(SUBSTITUTE(SUBSTITUTE(X558, CHAR(13), ""), CHAR(10), " "))), sizeList!B:B, 0)),
                INDEX(sizeList!B:B, MATCH(TRIM(CLEAN(SUBSTITUTE(SUBSTITUTE(X558, CHAR(13), ""), CHAR(10), " "))), sizeList!B:B, 0)),
                IF(ISNUMBER(MATCH(X558, sizeList!B:B, 0)),
                    INDEX(sizeList!B:B, MATCH(X558, sizeList!B:B, 0)),
                    "")
            )
        )
    ),
    ""
)</f>
        <v>39</v>
      </c>
      <c r="X558" s="19">
        <v>39</v>
      </c>
      <c r="Y558" s="19" t="s">
        <v>619</v>
      </c>
      <c r="Z558" s="44" t="str">
        <f t="shared" si="73"/>
        <v>BROWN</v>
      </c>
      <c r="AA558" s="44" t="str">
        <f>IFERROR(
    IF(ISNUMBER(MATCH(TRIM(CLEAN(SUBSTITUTE(SUBSTITUTE(Y558, CHAR(13), ""), CHAR(10), " "))), colorList!A:A, 0)),
        INDEX(colorList!B:B, MATCH(TRIM(CLEAN(SUBSTITUTE(SUBSTITUTE(Y558, CHAR(13), ""), CHAR(10), " "))), colorList!A:A, 0)),
        IF(ISNUMBER(MATCH(Y558, colorList!A:A, 0)),
            INDEX(colorList!B:B, MATCH(Y558, colorList!A:A, 0)),
            IF(ISNUMBER(MATCH(TRIM(CLEAN(SUBSTITUTE(SUBSTITUTE(Y558, CHAR(13), ""), CHAR(10), " "))), colorList!B:B, 0)),
                INDEX(colorList!B:B, MATCH(TRIM(CLEAN(SUBSTITUTE(SUBSTITUTE(Y558, CHAR(13), ""), CHAR(10), " "))), colorList!B:B, 0)),
                IF(ISNUMBER(MATCH(Y558, colorList!B:B, 0)),
                    INDEX(colorList!B:B, MATCH(Y558, colorList!B:B, 0)),
                    "")
            )
        )
    ),
    ""
)</f>
        <v>barna</v>
      </c>
      <c r="AB558" s="56" t="str">
        <f>IF(Y558="", "", IFERROR(VLOOKUP(Y558, colorList!A:B,2,FALSE),""))</f>
        <v>barna</v>
      </c>
    </row>
    <row r="559" spans="1:28" ht="60" customHeight="1" x14ac:dyDescent="0.3">
      <c r="A559" s="19" t="s">
        <v>1605</v>
      </c>
      <c r="B559" s="81" t="s">
        <v>2792</v>
      </c>
      <c r="C559" s="59" t="str">
        <f t="shared" si="67"/>
        <v>Pool's 935 western csizma</v>
      </c>
      <c r="D559" s="6" t="s">
        <v>1895</v>
      </c>
      <c r="E559" s="60" t="str">
        <f t="shared" si="68"/>
        <v>POOL'S WESTERN BOOTS 935</v>
      </c>
      <c r="F559" s="19" t="s">
        <v>1747</v>
      </c>
      <c r="G559" s="61" t="str">
        <f t="shared" si="69"/>
        <v>Pool's</v>
      </c>
      <c r="H559" s="19" t="s">
        <v>1856</v>
      </c>
      <c r="I559" s="62" t="str">
        <f t="shared" si="70"/>
        <v>Western felszerelés</v>
      </c>
      <c r="J559" s="19" t="s">
        <v>3008</v>
      </c>
      <c r="K559" s="51" t="str">
        <f t="shared" si="71"/>
        <v>Western lovasruházat</v>
      </c>
      <c r="L559" s="19" t="s">
        <v>2532</v>
      </c>
      <c r="M559" s="51" t="str">
        <f t="shared" si="66"/>
        <v>Western lovaglócsizma, chaps</v>
      </c>
      <c r="N559" s="86" t="s">
        <v>2625</v>
      </c>
      <c r="O559" s="53" t="str">
        <f t="shared" si="72"/>
        <v/>
      </c>
      <c r="P559" s="39"/>
      <c r="Q559" s="40"/>
      <c r="R559" s="19" t="s">
        <v>2144</v>
      </c>
      <c r="S559" s="19">
        <v>227</v>
      </c>
      <c r="T559" s="65" t="s">
        <v>1931</v>
      </c>
      <c r="U559" s="37">
        <v>1.5</v>
      </c>
      <c r="V559" s="41">
        <v>0</v>
      </c>
      <c r="W559" s="44">
        <f>IFERROR(
    IF(ISNUMBER(MATCH(TRIM(CLEAN(SUBSTITUTE(SUBSTITUTE(X559, CHAR(13), ""), CHAR(10), " "))), sizeList!A:A, 0)),
        INDEX(sizeList!B:B, MATCH(TRIM(CLEAN(SUBSTITUTE(SUBSTITUTE(X559, CHAR(13), ""), CHAR(10), " "))), sizeList!A:A, 0)),
        IF(ISNUMBER(MATCH(X559, sizeList!A:A, 0)),
            INDEX(sizeList!B:B, MATCH(X559, sizeList!A:A, 0)),
            IF(ISNUMBER(MATCH(TRIM(CLEAN(SUBSTITUTE(SUBSTITUTE(X559, CHAR(13), ""), CHAR(10), " "))), sizeList!B:B, 0)),
                INDEX(sizeList!B:B, MATCH(TRIM(CLEAN(SUBSTITUTE(SUBSTITUTE(X559, CHAR(13), ""), CHAR(10), " "))), sizeList!B:B, 0)),
                IF(ISNUMBER(MATCH(X559, sizeList!B:B, 0)),
                    INDEX(sizeList!B:B, MATCH(X559, sizeList!B:B, 0)),
                    "")
            )
        )
    ),
    ""
)</f>
        <v>40</v>
      </c>
      <c r="X559" s="19">
        <v>40</v>
      </c>
      <c r="Y559" s="19" t="s">
        <v>619</v>
      </c>
      <c r="Z559" s="44" t="str">
        <f t="shared" si="73"/>
        <v>BROWN</v>
      </c>
      <c r="AA559" s="44" t="str">
        <f>IFERROR(
    IF(ISNUMBER(MATCH(TRIM(CLEAN(SUBSTITUTE(SUBSTITUTE(Y559, CHAR(13), ""), CHAR(10), " "))), colorList!A:A, 0)),
        INDEX(colorList!B:B, MATCH(TRIM(CLEAN(SUBSTITUTE(SUBSTITUTE(Y559, CHAR(13), ""), CHAR(10), " "))), colorList!A:A, 0)),
        IF(ISNUMBER(MATCH(Y559, colorList!A:A, 0)),
            INDEX(colorList!B:B, MATCH(Y559, colorList!A:A, 0)),
            IF(ISNUMBER(MATCH(TRIM(CLEAN(SUBSTITUTE(SUBSTITUTE(Y559, CHAR(13), ""), CHAR(10), " "))), colorList!B:B, 0)),
                INDEX(colorList!B:B, MATCH(TRIM(CLEAN(SUBSTITUTE(SUBSTITUTE(Y559, CHAR(13), ""), CHAR(10), " "))), colorList!B:B, 0)),
                IF(ISNUMBER(MATCH(Y559, colorList!B:B, 0)),
                    INDEX(colorList!B:B, MATCH(Y559, colorList!B:B, 0)),
                    "")
            )
        )
    ),
    ""
)</f>
        <v>barna</v>
      </c>
      <c r="AB559" s="56" t="str">
        <f>IF(Y559="", "", IFERROR(VLOOKUP(Y559, colorList!A:B,2,FALSE),""))</f>
        <v>barna</v>
      </c>
    </row>
    <row r="560" spans="1:28" ht="60" customHeight="1" x14ac:dyDescent="0.3">
      <c r="A560" s="19" t="s">
        <v>1605</v>
      </c>
      <c r="B560" s="81" t="s">
        <v>2792</v>
      </c>
      <c r="C560" s="59" t="str">
        <f t="shared" si="67"/>
        <v>Pool's 935 western csizma</v>
      </c>
      <c r="D560" s="6" t="s">
        <v>1895</v>
      </c>
      <c r="E560" s="60" t="str">
        <f t="shared" si="68"/>
        <v>POOL'S WESTERN BOOTS 935</v>
      </c>
      <c r="F560" s="19" t="s">
        <v>1747</v>
      </c>
      <c r="G560" s="61" t="str">
        <f t="shared" si="69"/>
        <v>Pool's</v>
      </c>
      <c r="H560" s="19" t="s">
        <v>1856</v>
      </c>
      <c r="I560" s="62" t="str">
        <f t="shared" si="70"/>
        <v>Western felszerelés</v>
      </c>
      <c r="J560" s="19" t="s">
        <v>3008</v>
      </c>
      <c r="K560" s="51" t="str">
        <f t="shared" si="71"/>
        <v>Western lovasruházat</v>
      </c>
      <c r="L560" s="19" t="s">
        <v>2532</v>
      </c>
      <c r="M560" s="51" t="str">
        <f t="shared" si="66"/>
        <v>Western lovaglócsizma, chaps</v>
      </c>
      <c r="N560" s="86" t="s">
        <v>2625</v>
      </c>
      <c r="O560" s="53" t="str">
        <f t="shared" si="72"/>
        <v/>
      </c>
      <c r="P560" s="39"/>
      <c r="Q560" s="40"/>
      <c r="R560" s="19" t="s">
        <v>2145</v>
      </c>
      <c r="S560" s="19">
        <v>227</v>
      </c>
      <c r="T560" s="65" t="s">
        <v>1931</v>
      </c>
      <c r="U560" s="37">
        <v>1.5</v>
      </c>
      <c r="V560" s="41">
        <v>0</v>
      </c>
      <c r="W560" s="44">
        <f>IFERROR(
    IF(ISNUMBER(MATCH(TRIM(CLEAN(SUBSTITUTE(SUBSTITUTE(X560, CHAR(13), ""), CHAR(10), " "))), sizeList!A:A, 0)),
        INDEX(sizeList!B:B, MATCH(TRIM(CLEAN(SUBSTITUTE(SUBSTITUTE(X560, CHAR(13), ""), CHAR(10), " "))), sizeList!A:A, 0)),
        IF(ISNUMBER(MATCH(X560, sizeList!A:A, 0)),
            INDEX(sizeList!B:B, MATCH(X560, sizeList!A:A, 0)),
            IF(ISNUMBER(MATCH(TRIM(CLEAN(SUBSTITUTE(SUBSTITUTE(X560, CHAR(13), ""), CHAR(10), " "))), sizeList!B:B, 0)),
                INDEX(sizeList!B:B, MATCH(TRIM(CLEAN(SUBSTITUTE(SUBSTITUTE(X560, CHAR(13), ""), CHAR(10), " "))), sizeList!B:B, 0)),
                IF(ISNUMBER(MATCH(X560, sizeList!B:B, 0)),
                    INDEX(sizeList!B:B, MATCH(X560, sizeList!B:B, 0)),
                    "")
            )
        )
    ),
    ""
)</f>
        <v>41</v>
      </c>
      <c r="X560" s="19">
        <v>41</v>
      </c>
      <c r="Y560" s="19" t="s">
        <v>619</v>
      </c>
      <c r="Z560" s="44" t="str">
        <f t="shared" si="73"/>
        <v>BROWN</v>
      </c>
      <c r="AA560" s="44" t="str">
        <f>IFERROR(
    IF(ISNUMBER(MATCH(TRIM(CLEAN(SUBSTITUTE(SUBSTITUTE(Y560, CHAR(13), ""), CHAR(10), " "))), colorList!A:A, 0)),
        INDEX(colorList!B:B, MATCH(TRIM(CLEAN(SUBSTITUTE(SUBSTITUTE(Y560, CHAR(13), ""), CHAR(10), " "))), colorList!A:A, 0)),
        IF(ISNUMBER(MATCH(Y560, colorList!A:A, 0)),
            INDEX(colorList!B:B, MATCH(Y560, colorList!A:A, 0)),
            IF(ISNUMBER(MATCH(TRIM(CLEAN(SUBSTITUTE(SUBSTITUTE(Y560, CHAR(13), ""), CHAR(10), " "))), colorList!B:B, 0)),
                INDEX(colorList!B:B, MATCH(TRIM(CLEAN(SUBSTITUTE(SUBSTITUTE(Y560, CHAR(13), ""), CHAR(10), " "))), colorList!B:B, 0)),
                IF(ISNUMBER(MATCH(Y560, colorList!B:B, 0)),
                    INDEX(colorList!B:B, MATCH(Y560, colorList!B:B, 0)),
                    "")
            )
        )
    ),
    ""
)</f>
        <v>barna</v>
      </c>
      <c r="AB560" s="56" t="str">
        <f>IF(Y560="", "", IFERROR(VLOOKUP(Y560, colorList!A:B,2,FALSE),""))</f>
        <v>barna</v>
      </c>
    </row>
    <row r="561" spans="1:28" ht="60" customHeight="1" x14ac:dyDescent="0.3">
      <c r="A561" s="19" t="s">
        <v>1605</v>
      </c>
      <c r="B561" s="81" t="s">
        <v>2792</v>
      </c>
      <c r="C561" s="59" t="str">
        <f t="shared" si="67"/>
        <v>Pool's 935 western csizma</v>
      </c>
      <c r="D561" s="6" t="s">
        <v>1895</v>
      </c>
      <c r="E561" s="60" t="str">
        <f t="shared" si="68"/>
        <v>POOL'S WESTERN BOOTS 935</v>
      </c>
      <c r="F561" s="19" t="s">
        <v>1747</v>
      </c>
      <c r="G561" s="61" t="str">
        <f t="shared" si="69"/>
        <v>Pool's</v>
      </c>
      <c r="H561" s="19" t="s">
        <v>1856</v>
      </c>
      <c r="I561" s="62" t="str">
        <f t="shared" si="70"/>
        <v>Western felszerelés</v>
      </c>
      <c r="J561" s="19" t="s">
        <v>3008</v>
      </c>
      <c r="K561" s="51" t="str">
        <f t="shared" si="71"/>
        <v>Western lovasruházat</v>
      </c>
      <c r="L561" s="19" t="s">
        <v>2532</v>
      </c>
      <c r="M561" s="51" t="str">
        <f t="shared" si="66"/>
        <v>Western lovaglócsizma, chaps</v>
      </c>
      <c r="N561" s="86" t="s">
        <v>2625</v>
      </c>
      <c r="O561" s="53" t="str">
        <f t="shared" si="72"/>
        <v/>
      </c>
      <c r="P561" s="39"/>
      <c r="Q561" s="40"/>
      <c r="R561" s="19" t="s">
        <v>2146</v>
      </c>
      <c r="S561" s="19">
        <v>227</v>
      </c>
      <c r="T561" s="65" t="s">
        <v>1931</v>
      </c>
      <c r="U561" s="37">
        <v>1.5</v>
      </c>
      <c r="V561" s="41">
        <v>0</v>
      </c>
      <c r="W561" s="44">
        <f>IFERROR(
    IF(ISNUMBER(MATCH(TRIM(CLEAN(SUBSTITUTE(SUBSTITUTE(X561, CHAR(13), ""), CHAR(10), " "))), sizeList!A:A, 0)),
        INDEX(sizeList!B:B, MATCH(TRIM(CLEAN(SUBSTITUTE(SUBSTITUTE(X561, CHAR(13), ""), CHAR(10), " "))), sizeList!A:A, 0)),
        IF(ISNUMBER(MATCH(X561, sizeList!A:A, 0)),
            INDEX(sizeList!B:B, MATCH(X561, sizeList!A:A, 0)),
            IF(ISNUMBER(MATCH(TRIM(CLEAN(SUBSTITUTE(SUBSTITUTE(X561, CHAR(13), ""), CHAR(10), " "))), sizeList!B:B, 0)),
                INDEX(sizeList!B:B, MATCH(TRIM(CLEAN(SUBSTITUTE(SUBSTITUTE(X561, CHAR(13), ""), CHAR(10), " "))), sizeList!B:B, 0)),
                IF(ISNUMBER(MATCH(X561, sizeList!B:B, 0)),
                    INDEX(sizeList!B:B, MATCH(X561, sizeList!B:B, 0)),
                    "")
            )
        )
    ),
    ""
)</f>
        <v>42</v>
      </c>
      <c r="X561" s="19">
        <v>42</v>
      </c>
      <c r="Y561" s="19" t="s">
        <v>619</v>
      </c>
      <c r="Z561" s="44" t="str">
        <f t="shared" si="73"/>
        <v>BROWN</v>
      </c>
      <c r="AA561" s="44" t="str">
        <f>IFERROR(
    IF(ISNUMBER(MATCH(TRIM(CLEAN(SUBSTITUTE(SUBSTITUTE(Y561, CHAR(13), ""), CHAR(10), " "))), colorList!A:A, 0)),
        INDEX(colorList!B:B, MATCH(TRIM(CLEAN(SUBSTITUTE(SUBSTITUTE(Y561, CHAR(13), ""), CHAR(10), " "))), colorList!A:A, 0)),
        IF(ISNUMBER(MATCH(Y561, colorList!A:A, 0)),
            INDEX(colorList!B:B, MATCH(Y561, colorList!A:A, 0)),
            IF(ISNUMBER(MATCH(TRIM(CLEAN(SUBSTITUTE(SUBSTITUTE(Y561, CHAR(13), ""), CHAR(10), " "))), colorList!B:B, 0)),
                INDEX(colorList!B:B, MATCH(TRIM(CLEAN(SUBSTITUTE(SUBSTITUTE(Y561, CHAR(13), ""), CHAR(10), " "))), colorList!B:B, 0)),
                IF(ISNUMBER(MATCH(Y561, colorList!B:B, 0)),
                    INDEX(colorList!B:B, MATCH(Y561, colorList!B:B, 0)),
                    "")
            )
        )
    ),
    ""
)</f>
        <v>barna</v>
      </c>
      <c r="AB561" s="56" t="str">
        <f>IF(Y561="", "", IFERROR(VLOOKUP(Y561, colorList!A:B,2,FALSE),""))</f>
        <v>barna</v>
      </c>
    </row>
    <row r="562" spans="1:28" ht="60" customHeight="1" x14ac:dyDescent="0.3">
      <c r="A562" s="19" t="s">
        <v>1605</v>
      </c>
      <c r="B562" s="81" t="s">
        <v>2792</v>
      </c>
      <c r="C562" s="59" t="str">
        <f t="shared" si="67"/>
        <v>Pool's 935 western csizma</v>
      </c>
      <c r="D562" s="6" t="s">
        <v>1895</v>
      </c>
      <c r="E562" s="60" t="str">
        <f t="shared" si="68"/>
        <v>POOL'S WESTERN BOOTS 935</v>
      </c>
      <c r="F562" s="19" t="s">
        <v>1747</v>
      </c>
      <c r="G562" s="61" t="str">
        <f t="shared" si="69"/>
        <v>Pool's</v>
      </c>
      <c r="H562" s="19" t="s">
        <v>1856</v>
      </c>
      <c r="I562" s="62" t="str">
        <f t="shared" si="70"/>
        <v>Western felszerelés</v>
      </c>
      <c r="J562" s="19" t="s">
        <v>3008</v>
      </c>
      <c r="K562" s="51" t="str">
        <f t="shared" si="71"/>
        <v>Western lovasruházat</v>
      </c>
      <c r="L562" s="19" t="s">
        <v>2532</v>
      </c>
      <c r="M562" s="51" t="str">
        <f t="shared" si="66"/>
        <v>Western lovaglócsizma, chaps</v>
      </c>
      <c r="N562" s="86" t="s">
        <v>2625</v>
      </c>
      <c r="O562" s="53" t="str">
        <f t="shared" si="72"/>
        <v/>
      </c>
      <c r="P562" s="39"/>
      <c r="Q562" s="40"/>
      <c r="R562" s="19" t="s">
        <v>2147</v>
      </c>
      <c r="S562" s="19">
        <v>227</v>
      </c>
      <c r="T562" s="65" t="s">
        <v>1931</v>
      </c>
      <c r="U562" s="37">
        <v>1.5</v>
      </c>
      <c r="V562" s="41">
        <v>0</v>
      </c>
      <c r="W562" s="44">
        <f>IFERROR(
    IF(ISNUMBER(MATCH(TRIM(CLEAN(SUBSTITUTE(SUBSTITUTE(X562, CHAR(13), ""), CHAR(10), " "))), sizeList!A:A, 0)),
        INDEX(sizeList!B:B, MATCH(TRIM(CLEAN(SUBSTITUTE(SUBSTITUTE(X562, CHAR(13), ""), CHAR(10), " "))), sizeList!A:A, 0)),
        IF(ISNUMBER(MATCH(X562, sizeList!A:A, 0)),
            INDEX(sizeList!B:B, MATCH(X562, sizeList!A:A, 0)),
            IF(ISNUMBER(MATCH(TRIM(CLEAN(SUBSTITUTE(SUBSTITUTE(X562, CHAR(13), ""), CHAR(10), " "))), sizeList!B:B, 0)),
                INDEX(sizeList!B:B, MATCH(TRIM(CLEAN(SUBSTITUTE(SUBSTITUTE(X562, CHAR(13), ""), CHAR(10), " "))), sizeList!B:B, 0)),
                IF(ISNUMBER(MATCH(X562, sizeList!B:B, 0)),
                    INDEX(sizeList!B:B, MATCH(X562, sizeList!B:B, 0)),
                    "")
            )
        )
    ),
    ""
)</f>
        <v>43</v>
      </c>
      <c r="X562" s="19">
        <v>43</v>
      </c>
      <c r="Y562" s="19" t="s">
        <v>619</v>
      </c>
      <c r="Z562" s="44" t="str">
        <f t="shared" si="73"/>
        <v>BROWN</v>
      </c>
      <c r="AA562" s="44" t="str">
        <f>IFERROR(
    IF(ISNUMBER(MATCH(TRIM(CLEAN(SUBSTITUTE(SUBSTITUTE(Y562, CHAR(13), ""), CHAR(10), " "))), colorList!A:A, 0)),
        INDEX(colorList!B:B, MATCH(TRIM(CLEAN(SUBSTITUTE(SUBSTITUTE(Y562, CHAR(13), ""), CHAR(10), " "))), colorList!A:A, 0)),
        IF(ISNUMBER(MATCH(Y562, colorList!A:A, 0)),
            INDEX(colorList!B:B, MATCH(Y562, colorList!A:A, 0)),
            IF(ISNUMBER(MATCH(TRIM(CLEAN(SUBSTITUTE(SUBSTITUTE(Y562, CHAR(13), ""), CHAR(10), " "))), colorList!B:B, 0)),
                INDEX(colorList!B:B, MATCH(TRIM(CLEAN(SUBSTITUTE(SUBSTITUTE(Y562, CHAR(13), ""), CHAR(10), " "))), colorList!B:B, 0)),
                IF(ISNUMBER(MATCH(Y562, colorList!B:B, 0)),
                    INDEX(colorList!B:B, MATCH(Y562, colorList!B:B, 0)),
                    "")
            )
        )
    ),
    ""
)</f>
        <v>barna</v>
      </c>
      <c r="AB562" s="56" t="str">
        <f>IF(Y562="", "", IFERROR(VLOOKUP(Y562, colorList!A:B,2,FALSE),""))</f>
        <v>barna</v>
      </c>
    </row>
    <row r="563" spans="1:28" ht="60" customHeight="1" x14ac:dyDescent="0.3">
      <c r="A563" s="19" t="s">
        <v>1605</v>
      </c>
      <c r="B563" s="81" t="s">
        <v>2792</v>
      </c>
      <c r="C563" s="59" t="str">
        <f t="shared" si="67"/>
        <v>Pool's 935 western csizma</v>
      </c>
      <c r="D563" s="6" t="s">
        <v>1895</v>
      </c>
      <c r="E563" s="60" t="str">
        <f t="shared" si="68"/>
        <v>POOL'S WESTERN BOOTS 935</v>
      </c>
      <c r="F563" s="19" t="s">
        <v>1747</v>
      </c>
      <c r="G563" s="61" t="str">
        <f t="shared" si="69"/>
        <v>Pool's</v>
      </c>
      <c r="H563" s="19" t="s">
        <v>1856</v>
      </c>
      <c r="I563" s="62" t="str">
        <f t="shared" si="70"/>
        <v>Western felszerelés</v>
      </c>
      <c r="J563" s="19" t="s">
        <v>3008</v>
      </c>
      <c r="K563" s="51" t="str">
        <f t="shared" si="71"/>
        <v>Western lovasruházat</v>
      </c>
      <c r="L563" s="19" t="s">
        <v>2532</v>
      </c>
      <c r="M563" s="51" t="str">
        <f t="shared" si="66"/>
        <v>Western lovaglócsizma, chaps</v>
      </c>
      <c r="N563" s="86" t="s">
        <v>2625</v>
      </c>
      <c r="O563" s="53" t="str">
        <f t="shared" si="72"/>
        <v/>
      </c>
      <c r="P563" s="39"/>
      <c r="Q563" s="40"/>
      <c r="R563" s="19" t="s">
        <v>2148</v>
      </c>
      <c r="S563" s="19">
        <v>227</v>
      </c>
      <c r="T563" s="65" t="s">
        <v>1931</v>
      </c>
      <c r="U563" s="37">
        <v>1.5</v>
      </c>
      <c r="V563" s="41">
        <v>0</v>
      </c>
      <c r="W563" s="44">
        <f>IFERROR(
    IF(ISNUMBER(MATCH(TRIM(CLEAN(SUBSTITUTE(SUBSTITUTE(X563, CHAR(13), ""), CHAR(10), " "))), sizeList!A:A, 0)),
        INDEX(sizeList!B:B, MATCH(TRIM(CLEAN(SUBSTITUTE(SUBSTITUTE(X563, CHAR(13), ""), CHAR(10), " "))), sizeList!A:A, 0)),
        IF(ISNUMBER(MATCH(X563, sizeList!A:A, 0)),
            INDEX(sizeList!B:B, MATCH(X563, sizeList!A:A, 0)),
            IF(ISNUMBER(MATCH(TRIM(CLEAN(SUBSTITUTE(SUBSTITUTE(X563, CHAR(13), ""), CHAR(10), " "))), sizeList!B:B, 0)),
                INDEX(sizeList!B:B, MATCH(TRIM(CLEAN(SUBSTITUTE(SUBSTITUTE(X563, CHAR(13), ""), CHAR(10), " "))), sizeList!B:B, 0)),
                IF(ISNUMBER(MATCH(X563, sizeList!B:B, 0)),
                    INDEX(sizeList!B:B, MATCH(X563, sizeList!B:B, 0)),
                    "")
            )
        )
    ),
    ""
)</f>
        <v>44</v>
      </c>
      <c r="X563" s="19">
        <v>44</v>
      </c>
      <c r="Y563" s="19" t="s">
        <v>619</v>
      </c>
      <c r="Z563" s="44" t="str">
        <f t="shared" si="73"/>
        <v>BROWN</v>
      </c>
      <c r="AA563" s="44" t="str">
        <f>IFERROR(
    IF(ISNUMBER(MATCH(TRIM(CLEAN(SUBSTITUTE(SUBSTITUTE(Y563, CHAR(13), ""), CHAR(10), " "))), colorList!A:A, 0)),
        INDEX(colorList!B:B, MATCH(TRIM(CLEAN(SUBSTITUTE(SUBSTITUTE(Y563, CHAR(13), ""), CHAR(10), " "))), colorList!A:A, 0)),
        IF(ISNUMBER(MATCH(Y563, colorList!A:A, 0)),
            INDEX(colorList!B:B, MATCH(Y563, colorList!A:A, 0)),
            IF(ISNUMBER(MATCH(TRIM(CLEAN(SUBSTITUTE(SUBSTITUTE(Y563, CHAR(13), ""), CHAR(10), " "))), colorList!B:B, 0)),
                INDEX(colorList!B:B, MATCH(TRIM(CLEAN(SUBSTITUTE(SUBSTITUTE(Y563, CHAR(13), ""), CHAR(10), " "))), colorList!B:B, 0)),
                IF(ISNUMBER(MATCH(Y563, colorList!B:B, 0)),
                    INDEX(colorList!B:B, MATCH(Y563, colorList!B:B, 0)),
                    "")
            )
        )
    ),
    ""
)</f>
        <v>barna</v>
      </c>
      <c r="AB563" s="56" t="str">
        <f>IF(Y563="", "", IFERROR(VLOOKUP(Y563, colorList!A:B,2,FALSE),""))</f>
        <v>barna</v>
      </c>
    </row>
    <row r="564" spans="1:28" ht="60" customHeight="1" x14ac:dyDescent="0.3">
      <c r="A564" s="19" t="s">
        <v>1605</v>
      </c>
      <c r="B564" s="81" t="s">
        <v>2792</v>
      </c>
      <c r="C564" s="59" t="str">
        <f t="shared" si="67"/>
        <v>Pool's 935 western csizma</v>
      </c>
      <c r="D564" s="6" t="s">
        <v>1895</v>
      </c>
      <c r="E564" s="60" t="str">
        <f t="shared" si="68"/>
        <v>POOL'S WESTERN BOOTS 935</v>
      </c>
      <c r="F564" s="19" t="s">
        <v>1747</v>
      </c>
      <c r="G564" s="61" t="str">
        <f t="shared" si="69"/>
        <v>Pool's</v>
      </c>
      <c r="H564" s="19" t="s">
        <v>1856</v>
      </c>
      <c r="I564" s="62" t="str">
        <f t="shared" si="70"/>
        <v>Western felszerelés</v>
      </c>
      <c r="J564" s="19" t="s">
        <v>3008</v>
      </c>
      <c r="K564" s="51" t="str">
        <f t="shared" si="71"/>
        <v>Western lovasruházat</v>
      </c>
      <c r="L564" s="19" t="s">
        <v>2532</v>
      </c>
      <c r="M564" s="51" t="str">
        <f t="shared" si="66"/>
        <v>Western lovaglócsizma, chaps</v>
      </c>
      <c r="N564" s="86" t="s">
        <v>2625</v>
      </c>
      <c r="O564" s="53" t="str">
        <f t="shared" si="72"/>
        <v/>
      </c>
      <c r="P564" s="39"/>
      <c r="Q564" s="40"/>
      <c r="R564" s="19" t="s">
        <v>2149</v>
      </c>
      <c r="S564" s="19">
        <v>227</v>
      </c>
      <c r="T564" s="65" t="s">
        <v>1931</v>
      </c>
      <c r="U564" s="37">
        <v>1.5</v>
      </c>
      <c r="V564" s="41">
        <v>0</v>
      </c>
      <c r="W564" s="44">
        <f>IFERROR(
    IF(ISNUMBER(MATCH(TRIM(CLEAN(SUBSTITUTE(SUBSTITUTE(X564, CHAR(13), ""), CHAR(10), " "))), sizeList!A:A, 0)),
        INDEX(sizeList!B:B, MATCH(TRIM(CLEAN(SUBSTITUTE(SUBSTITUTE(X564, CHAR(13), ""), CHAR(10), " "))), sizeList!A:A, 0)),
        IF(ISNUMBER(MATCH(X564, sizeList!A:A, 0)),
            INDEX(sizeList!B:B, MATCH(X564, sizeList!A:A, 0)),
            IF(ISNUMBER(MATCH(TRIM(CLEAN(SUBSTITUTE(SUBSTITUTE(X564, CHAR(13), ""), CHAR(10), " "))), sizeList!B:B, 0)),
                INDEX(sizeList!B:B, MATCH(TRIM(CLEAN(SUBSTITUTE(SUBSTITUTE(X564, CHAR(13), ""), CHAR(10), " "))), sizeList!B:B, 0)),
                IF(ISNUMBER(MATCH(X564, sizeList!B:B, 0)),
                    INDEX(sizeList!B:B, MATCH(X564, sizeList!B:B, 0)),
                    "")
            )
        )
    ),
    ""
)</f>
        <v>45</v>
      </c>
      <c r="X564" s="19">
        <v>45</v>
      </c>
      <c r="Y564" s="19" t="s">
        <v>619</v>
      </c>
      <c r="Z564" s="44" t="str">
        <f t="shared" si="73"/>
        <v>BROWN</v>
      </c>
      <c r="AA564" s="44" t="str">
        <f>IFERROR(
    IF(ISNUMBER(MATCH(TRIM(CLEAN(SUBSTITUTE(SUBSTITUTE(Y564, CHAR(13), ""), CHAR(10), " "))), colorList!A:A, 0)),
        INDEX(colorList!B:B, MATCH(TRIM(CLEAN(SUBSTITUTE(SUBSTITUTE(Y564, CHAR(13), ""), CHAR(10), " "))), colorList!A:A, 0)),
        IF(ISNUMBER(MATCH(Y564, colorList!A:A, 0)),
            INDEX(colorList!B:B, MATCH(Y564, colorList!A:A, 0)),
            IF(ISNUMBER(MATCH(TRIM(CLEAN(SUBSTITUTE(SUBSTITUTE(Y564, CHAR(13), ""), CHAR(10), " "))), colorList!B:B, 0)),
                INDEX(colorList!B:B, MATCH(TRIM(CLEAN(SUBSTITUTE(SUBSTITUTE(Y564, CHAR(13), ""), CHAR(10), " "))), colorList!B:B, 0)),
                IF(ISNUMBER(MATCH(Y564, colorList!B:B, 0)),
                    INDEX(colorList!B:B, MATCH(Y564, colorList!B:B, 0)),
                    "")
            )
        )
    ),
    ""
)</f>
        <v>barna</v>
      </c>
      <c r="AB564" s="56" t="str">
        <f>IF(Y564="", "", IFERROR(VLOOKUP(Y564, colorList!A:B,2,FALSE),""))</f>
        <v>barna</v>
      </c>
    </row>
    <row r="565" spans="1:28" ht="60" customHeight="1" x14ac:dyDescent="0.3">
      <c r="A565" s="19" t="s">
        <v>1605</v>
      </c>
      <c r="B565" s="81" t="s">
        <v>2792</v>
      </c>
      <c r="C565" s="59" t="str">
        <f t="shared" si="67"/>
        <v>Pool's 935 western csizma</v>
      </c>
      <c r="D565" s="6" t="s">
        <v>1895</v>
      </c>
      <c r="E565" s="60" t="str">
        <f t="shared" si="68"/>
        <v>POOL'S WESTERN BOOTS 935</v>
      </c>
      <c r="F565" s="19" t="s">
        <v>1747</v>
      </c>
      <c r="G565" s="61" t="str">
        <f t="shared" si="69"/>
        <v>Pool's</v>
      </c>
      <c r="H565" s="19" t="s">
        <v>1856</v>
      </c>
      <c r="I565" s="62" t="str">
        <f t="shared" si="70"/>
        <v>Western felszerelés</v>
      </c>
      <c r="J565" s="19" t="s">
        <v>3008</v>
      </c>
      <c r="K565" s="51" t="str">
        <f t="shared" si="71"/>
        <v>Western lovasruházat</v>
      </c>
      <c r="L565" s="19" t="s">
        <v>2532</v>
      </c>
      <c r="M565" s="51" t="str">
        <f t="shared" si="66"/>
        <v>Western lovaglócsizma, chaps</v>
      </c>
      <c r="N565" s="86" t="s">
        <v>2625</v>
      </c>
      <c r="O565" s="53" t="str">
        <f t="shared" si="72"/>
        <v/>
      </c>
      <c r="P565" s="39"/>
      <c r="Q565" s="40"/>
      <c r="R565" s="19" t="s">
        <v>2150</v>
      </c>
      <c r="S565" s="19">
        <v>227</v>
      </c>
      <c r="T565" s="65" t="s">
        <v>1931</v>
      </c>
      <c r="U565" s="37">
        <v>1.5</v>
      </c>
      <c r="V565" s="41">
        <v>0</v>
      </c>
      <c r="W565" s="44">
        <f>IFERROR(
    IF(ISNUMBER(MATCH(TRIM(CLEAN(SUBSTITUTE(SUBSTITUTE(X565, CHAR(13), ""), CHAR(10), " "))), sizeList!A:A, 0)),
        INDEX(sizeList!B:B, MATCH(TRIM(CLEAN(SUBSTITUTE(SUBSTITUTE(X565, CHAR(13), ""), CHAR(10), " "))), sizeList!A:A, 0)),
        IF(ISNUMBER(MATCH(X565, sizeList!A:A, 0)),
            INDEX(sizeList!B:B, MATCH(X565, sizeList!A:A, 0)),
            IF(ISNUMBER(MATCH(TRIM(CLEAN(SUBSTITUTE(SUBSTITUTE(X565, CHAR(13), ""), CHAR(10), " "))), sizeList!B:B, 0)),
                INDEX(sizeList!B:B, MATCH(TRIM(CLEAN(SUBSTITUTE(SUBSTITUTE(X565, CHAR(13), ""), CHAR(10), " "))), sizeList!B:B, 0)),
                IF(ISNUMBER(MATCH(X565, sizeList!B:B, 0)),
                    INDEX(sizeList!B:B, MATCH(X565, sizeList!B:B, 0)),
                    "")
            )
        )
    ),
    ""
)</f>
        <v>46</v>
      </c>
      <c r="X565" s="19">
        <v>46</v>
      </c>
      <c r="Y565" s="19" t="s">
        <v>619</v>
      </c>
      <c r="Z565" s="44" t="str">
        <f t="shared" si="73"/>
        <v>BROWN</v>
      </c>
      <c r="AA565" s="44" t="str">
        <f>IFERROR(
    IF(ISNUMBER(MATCH(TRIM(CLEAN(SUBSTITUTE(SUBSTITUTE(Y565, CHAR(13), ""), CHAR(10), " "))), colorList!A:A, 0)),
        INDEX(colorList!B:B, MATCH(TRIM(CLEAN(SUBSTITUTE(SUBSTITUTE(Y565, CHAR(13), ""), CHAR(10), " "))), colorList!A:A, 0)),
        IF(ISNUMBER(MATCH(Y565, colorList!A:A, 0)),
            INDEX(colorList!B:B, MATCH(Y565, colorList!A:A, 0)),
            IF(ISNUMBER(MATCH(TRIM(CLEAN(SUBSTITUTE(SUBSTITUTE(Y565, CHAR(13), ""), CHAR(10), " "))), colorList!B:B, 0)),
                INDEX(colorList!B:B, MATCH(TRIM(CLEAN(SUBSTITUTE(SUBSTITUTE(Y565, CHAR(13), ""), CHAR(10), " "))), colorList!B:B, 0)),
                IF(ISNUMBER(MATCH(Y565, colorList!B:B, 0)),
                    INDEX(colorList!B:B, MATCH(Y565, colorList!B:B, 0)),
                    "")
            )
        )
    ),
    ""
)</f>
        <v>barna</v>
      </c>
      <c r="AB565" s="56" t="str">
        <f>IF(Y565="", "", IFERROR(VLOOKUP(Y565, colorList!A:B,2,FALSE),""))</f>
        <v>barna</v>
      </c>
    </row>
    <row r="566" spans="1:28" ht="60" customHeight="1" x14ac:dyDescent="0.3">
      <c r="A566" s="19" t="s">
        <v>1605</v>
      </c>
      <c r="B566" s="81" t="s">
        <v>2792</v>
      </c>
      <c r="C566" s="59" t="str">
        <f t="shared" si="67"/>
        <v>Pool's 935 western csizma</v>
      </c>
      <c r="D566" s="6" t="s">
        <v>1895</v>
      </c>
      <c r="E566" s="60" t="str">
        <f t="shared" si="68"/>
        <v>POOL'S WESTERN BOOTS 935</v>
      </c>
      <c r="F566" s="19" t="s">
        <v>1747</v>
      </c>
      <c r="G566" s="61" t="str">
        <f t="shared" si="69"/>
        <v>Pool's</v>
      </c>
      <c r="H566" s="19" t="s">
        <v>1856</v>
      </c>
      <c r="I566" s="62" t="str">
        <f t="shared" si="70"/>
        <v>Western felszerelés</v>
      </c>
      <c r="J566" s="19" t="s">
        <v>3008</v>
      </c>
      <c r="K566" s="51" t="str">
        <f t="shared" si="71"/>
        <v>Western lovasruházat</v>
      </c>
      <c r="L566" s="19" t="s">
        <v>2532</v>
      </c>
      <c r="M566" s="51" t="str">
        <f t="shared" si="66"/>
        <v>Western lovaglócsizma, chaps</v>
      </c>
      <c r="N566" s="86" t="s">
        <v>2625</v>
      </c>
      <c r="O566" s="53" t="str">
        <f t="shared" si="72"/>
        <v/>
      </c>
      <c r="P566" s="39"/>
      <c r="Q566" s="40"/>
      <c r="R566" s="19" t="s">
        <v>2151</v>
      </c>
      <c r="S566" s="19">
        <v>227</v>
      </c>
      <c r="T566" s="65" t="s">
        <v>1931</v>
      </c>
      <c r="U566" s="37">
        <v>1.5</v>
      </c>
      <c r="V566" s="41">
        <v>0</v>
      </c>
      <c r="W566" s="44">
        <f>IFERROR(
    IF(ISNUMBER(MATCH(TRIM(CLEAN(SUBSTITUTE(SUBSTITUTE(X566, CHAR(13), ""), CHAR(10), " "))), sizeList!A:A, 0)),
        INDEX(sizeList!B:B, MATCH(TRIM(CLEAN(SUBSTITUTE(SUBSTITUTE(X566, CHAR(13), ""), CHAR(10), " "))), sizeList!A:A, 0)),
        IF(ISNUMBER(MATCH(X566, sizeList!A:A, 0)),
            INDEX(sizeList!B:B, MATCH(X566, sizeList!A:A, 0)),
            IF(ISNUMBER(MATCH(TRIM(CLEAN(SUBSTITUTE(SUBSTITUTE(X566, CHAR(13), ""), CHAR(10), " "))), sizeList!B:B, 0)),
                INDEX(sizeList!B:B, MATCH(TRIM(CLEAN(SUBSTITUTE(SUBSTITUTE(X566, CHAR(13), ""), CHAR(10), " "))), sizeList!B:B, 0)),
                IF(ISNUMBER(MATCH(X566, sizeList!B:B, 0)),
                    INDEX(sizeList!B:B, MATCH(X566, sizeList!B:B, 0)),
                    "")
            )
        )
    ),
    ""
)</f>
        <v>47</v>
      </c>
      <c r="X566" s="19">
        <v>47</v>
      </c>
      <c r="Y566" s="19" t="s">
        <v>619</v>
      </c>
      <c r="Z566" s="44" t="str">
        <f t="shared" si="73"/>
        <v>BROWN</v>
      </c>
      <c r="AA566" s="44" t="str">
        <f>IFERROR(
    IF(ISNUMBER(MATCH(TRIM(CLEAN(SUBSTITUTE(SUBSTITUTE(Y566, CHAR(13), ""), CHAR(10), " "))), colorList!A:A, 0)),
        INDEX(colorList!B:B, MATCH(TRIM(CLEAN(SUBSTITUTE(SUBSTITUTE(Y566, CHAR(13), ""), CHAR(10), " "))), colorList!A:A, 0)),
        IF(ISNUMBER(MATCH(Y566, colorList!A:A, 0)),
            INDEX(colorList!B:B, MATCH(Y566, colorList!A:A, 0)),
            IF(ISNUMBER(MATCH(TRIM(CLEAN(SUBSTITUTE(SUBSTITUTE(Y566, CHAR(13), ""), CHAR(10), " "))), colorList!B:B, 0)),
                INDEX(colorList!B:B, MATCH(TRIM(CLEAN(SUBSTITUTE(SUBSTITUTE(Y566, CHAR(13), ""), CHAR(10), " "))), colorList!B:B, 0)),
                IF(ISNUMBER(MATCH(Y566, colorList!B:B, 0)),
                    INDEX(colorList!B:B, MATCH(Y566, colorList!B:B, 0)),
                    "")
            )
        )
    ),
    ""
)</f>
        <v>barna</v>
      </c>
      <c r="AB566" s="56" t="str">
        <f>IF(Y566="", "", IFERROR(VLOOKUP(Y566, colorList!A:B,2,FALSE),""))</f>
        <v>barna</v>
      </c>
    </row>
    <row r="567" spans="1:28" ht="60" customHeight="1" x14ac:dyDescent="0.3">
      <c r="A567" s="6" t="s">
        <v>1704</v>
      </c>
      <c r="B567" s="6" t="s">
        <v>1704</v>
      </c>
      <c r="C567" s="59" t="str">
        <f t="shared" si="67"/>
        <v>Pool's team roper western csizma</v>
      </c>
      <c r="D567" s="6" t="s">
        <v>2619</v>
      </c>
      <c r="E567" s="60" t="str">
        <f t="shared" si="68"/>
        <v>TEAM ROPER WESTERN BOOTS</v>
      </c>
      <c r="F567" s="57" t="s">
        <v>1846</v>
      </c>
      <c r="G567" s="61" t="str">
        <f t="shared" si="69"/>
        <v>Pool's</v>
      </c>
      <c r="H567" s="57" t="s">
        <v>1856</v>
      </c>
      <c r="I567" s="62" t="str">
        <f t="shared" si="70"/>
        <v>Western felszerelés</v>
      </c>
      <c r="J567" s="19" t="s">
        <v>3008</v>
      </c>
      <c r="K567" s="51" t="str">
        <f t="shared" si="71"/>
        <v>Western lovasruházat</v>
      </c>
      <c r="L567" s="19" t="s">
        <v>2532</v>
      </c>
      <c r="M567" s="51" t="str">
        <f t="shared" si="66"/>
        <v>Western lovaglócsizma, chaps</v>
      </c>
      <c r="N567" s="86" t="s">
        <v>2625</v>
      </c>
      <c r="O567" s="53" t="str">
        <f t="shared" si="72"/>
        <v/>
      </c>
      <c r="P567" s="39"/>
      <c r="Q567" s="40"/>
      <c r="R567" s="66" t="s">
        <v>2975</v>
      </c>
      <c r="S567" s="57">
        <v>217.5</v>
      </c>
      <c r="T567" s="65" t="s">
        <v>1931</v>
      </c>
      <c r="U567" s="63">
        <v>1.5</v>
      </c>
      <c r="V567" s="41">
        <v>0</v>
      </c>
      <c r="W567" s="44">
        <f>IFERROR(
    IF(ISNUMBER(MATCH(TRIM(CLEAN(SUBSTITUTE(SUBSTITUTE(X567, CHAR(13), ""), CHAR(10), " "))), sizeList!A:A, 0)),
        INDEX(sizeList!B:B, MATCH(TRIM(CLEAN(SUBSTITUTE(SUBSTITUTE(X567, CHAR(13), ""), CHAR(10), " "))), sizeList!A:A, 0)),
        IF(ISNUMBER(MATCH(X567, sizeList!A:A, 0)),
            INDEX(sizeList!B:B, MATCH(X567, sizeList!A:A, 0)),
            IF(ISNUMBER(MATCH(TRIM(CLEAN(SUBSTITUTE(SUBSTITUTE(X567, CHAR(13), ""), CHAR(10), " "))), sizeList!B:B, 0)),
                INDEX(sizeList!B:B, MATCH(TRIM(CLEAN(SUBSTITUTE(SUBSTITUTE(X567, CHAR(13), ""), CHAR(10), " "))), sizeList!B:B, 0)),
                IF(ISNUMBER(MATCH(X567, sizeList!B:B, 0)),
                    INDEX(sizeList!B:B, MATCH(X567, sizeList!B:B, 0)),
                    "")
            )
        )
    ),
    ""
)</f>
        <v>35</v>
      </c>
      <c r="X567" s="6">
        <v>35</v>
      </c>
      <c r="Z567" s="44" t="str">
        <f t="shared" si="73"/>
        <v/>
      </c>
      <c r="AA567" s="44" t="str">
        <f>IFERROR(
    IF(ISNUMBER(MATCH(TRIM(CLEAN(SUBSTITUTE(SUBSTITUTE(Y567, CHAR(13), ""), CHAR(10), " "))), colorList!A:A, 0)),
        INDEX(colorList!B:B, MATCH(TRIM(CLEAN(SUBSTITUTE(SUBSTITUTE(Y567, CHAR(13), ""), CHAR(10), " "))), colorList!A:A, 0)),
        IF(ISNUMBER(MATCH(Y567, colorList!A:A, 0)),
            INDEX(colorList!B:B, MATCH(Y567, colorList!A:A, 0)),
            IF(ISNUMBER(MATCH(TRIM(CLEAN(SUBSTITUTE(SUBSTITUTE(Y567, CHAR(13), ""), CHAR(10), " "))), colorList!B:B, 0)),
                INDEX(colorList!B:B, MATCH(TRIM(CLEAN(SUBSTITUTE(SUBSTITUTE(Y567, CHAR(13), ""), CHAR(10), " "))), colorList!B:B, 0)),
                IF(ISNUMBER(MATCH(Y567, colorList!B:B, 0)),
                    INDEX(colorList!B:B, MATCH(Y567, colorList!B:B, 0)),
                    "")
            )
        )
    ),
    ""
)</f>
        <v/>
      </c>
      <c r="AB567" s="56" t="str">
        <f>IF(Y567="", "", IFERROR(VLOOKUP(Y567, colorList!A:B,2,FALSE),""))</f>
        <v/>
      </c>
    </row>
    <row r="568" spans="1:28" ht="60" customHeight="1" x14ac:dyDescent="0.3">
      <c r="A568" s="6" t="s">
        <v>1704</v>
      </c>
      <c r="B568" s="6" t="s">
        <v>1704</v>
      </c>
      <c r="C568" s="59" t="str">
        <f t="shared" si="67"/>
        <v>Pool's team roper western csizma</v>
      </c>
      <c r="D568" s="6" t="s">
        <v>2619</v>
      </c>
      <c r="E568" s="60" t="str">
        <f t="shared" si="68"/>
        <v>TEAM ROPER WESTERN BOOTS</v>
      </c>
      <c r="F568" s="57" t="s">
        <v>1846</v>
      </c>
      <c r="G568" s="61" t="str">
        <f t="shared" si="69"/>
        <v>Pool's</v>
      </c>
      <c r="H568" s="57" t="s">
        <v>1856</v>
      </c>
      <c r="I568" s="62" t="str">
        <f t="shared" si="70"/>
        <v>Western felszerelés</v>
      </c>
      <c r="J568" s="19" t="s">
        <v>3008</v>
      </c>
      <c r="K568" s="51" t="str">
        <f t="shared" si="71"/>
        <v>Western lovasruházat</v>
      </c>
      <c r="L568" s="19" t="s">
        <v>2532</v>
      </c>
      <c r="M568" s="51" t="str">
        <f t="shared" si="66"/>
        <v>Western lovaglócsizma, chaps</v>
      </c>
      <c r="N568" s="86" t="s">
        <v>2625</v>
      </c>
      <c r="O568" s="53" t="str">
        <f t="shared" si="72"/>
        <v/>
      </c>
      <c r="P568" s="39"/>
      <c r="Q568" s="40"/>
      <c r="R568" s="66" t="s">
        <v>2427</v>
      </c>
      <c r="S568" s="57">
        <v>217.5</v>
      </c>
      <c r="T568" s="65" t="s">
        <v>1931</v>
      </c>
      <c r="U568" s="63">
        <v>1.5</v>
      </c>
      <c r="V568" s="41">
        <v>0</v>
      </c>
      <c r="W568" s="44">
        <f>IFERROR(
    IF(ISNUMBER(MATCH(TRIM(CLEAN(SUBSTITUTE(SUBSTITUTE(X568, CHAR(13), ""), CHAR(10), " "))), sizeList!A:A, 0)),
        INDEX(sizeList!B:B, MATCH(TRIM(CLEAN(SUBSTITUTE(SUBSTITUTE(X568, CHAR(13), ""), CHAR(10), " "))), sizeList!A:A, 0)),
        IF(ISNUMBER(MATCH(X568, sizeList!A:A, 0)),
            INDEX(sizeList!B:B, MATCH(X568, sizeList!A:A, 0)),
            IF(ISNUMBER(MATCH(TRIM(CLEAN(SUBSTITUTE(SUBSTITUTE(X568, CHAR(13), ""), CHAR(10), " "))), sizeList!B:B, 0)),
                INDEX(sizeList!B:B, MATCH(TRIM(CLEAN(SUBSTITUTE(SUBSTITUTE(X568, CHAR(13), ""), CHAR(10), " "))), sizeList!B:B, 0)),
                IF(ISNUMBER(MATCH(X568, sizeList!B:B, 0)),
                    INDEX(sizeList!B:B, MATCH(X568, sizeList!B:B, 0)),
                    "")
            )
        )
    ),
    ""
)</f>
        <v>36</v>
      </c>
      <c r="X568" s="6">
        <v>36</v>
      </c>
      <c r="Z568" s="44" t="str">
        <f t="shared" si="73"/>
        <v/>
      </c>
      <c r="AA568" s="44" t="str">
        <f>IFERROR(
    IF(ISNUMBER(MATCH(TRIM(CLEAN(SUBSTITUTE(SUBSTITUTE(Y568, CHAR(13), ""), CHAR(10), " "))), colorList!A:A, 0)),
        INDEX(colorList!B:B, MATCH(TRIM(CLEAN(SUBSTITUTE(SUBSTITUTE(Y568, CHAR(13), ""), CHAR(10), " "))), colorList!A:A, 0)),
        IF(ISNUMBER(MATCH(Y568, colorList!A:A, 0)),
            INDEX(colorList!B:B, MATCH(Y568, colorList!A:A, 0)),
            IF(ISNUMBER(MATCH(TRIM(CLEAN(SUBSTITUTE(SUBSTITUTE(Y568, CHAR(13), ""), CHAR(10), " "))), colorList!B:B, 0)),
                INDEX(colorList!B:B, MATCH(TRIM(CLEAN(SUBSTITUTE(SUBSTITUTE(Y568, CHAR(13), ""), CHAR(10), " "))), colorList!B:B, 0)),
                IF(ISNUMBER(MATCH(Y568, colorList!B:B, 0)),
                    INDEX(colorList!B:B, MATCH(Y568, colorList!B:B, 0)),
                    "")
            )
        )
    ),
    ""
)</f>
        <v/>
      </c>
      <c r="AB568" s="56" t="str">
        <f>IF(Y568="", "", IFERROR(VLOOKUP(Y568, colorList!A:B,2,FALSE),""))</f>
        <v/>
      </c>
    </row>
    <row r="569" spans="1:28" ht="60" customHeight="1" x14ac:dyDescent="0.3">
      <c r="A569" s="6" t="s">
        <v>1704</v>
      </c>
      <c r="B569" s="6" t="s">
        <v>1704</v>
      </c>
      <c r="C569" s="59" t="str">
        <f t="shared" si="67"/>
        <v>Pool's team roper western csizma</v>
      </c>
      <c r="D569" s="6" t="s">
        <v>2619</v>
      </c>
      <c r="E569" s="60" t="str">
        <f t="shared" si="68"/>
        <v>TEAM ROPER WESTERN BOOTS</v>
      </c>
      <c r="F569" s="57" t="s">
        <v>1846</v>
      </c>
      <c r="G569" s="61" t="str">
        <f t="shared" si="69"/>
        <v>Pool's</v>
      </c>
      <c r="H569" s="57" t="s">
        <v>1856</v>
      </c>
      <c r="I569" s="62" t="str">
        <f t="shared" si="70"/>
        <v>Western felszerelés</v>
      </c>
      <c r="J569" s="19" t="s">
        <v>3008</v>
      </c>
      <c r="K569" s="51" t="str">
        <f t="shared" si="71"/>
        <v>Western lovasruházat</v>
      </c>
      <c r="L569" s="19" t="s">
        <v>2532</v>
      </c>
      <c r="M569" s="51" t="str">
        <f t="shared" si="66"/>
        <v>Western lovaglócsizma, chaps</v>
      </c>
      <c r="N569" s="86" t="s">
        <v>2625</v>
      </c>
      <c r="O569" s="53" t="str">
        <f t="shared" si="72"/>
        <v/>
      </c>
      <c r="P569" s="39"/>
      <c r="Q569" s="40"/>
      <c r="R569" s="66" t="s">
        <v>2428</v>
      </c>
      <c r="S569" s="57">
        <v>217.5</v>
      </c>
      <c r="T569" s="65" t="s">
        <v>1931</v>
      </c>
      <c r="U569" s="63">
        <v>1.5</v>
      </c>
      <c r="V569" s="41">
        <v>0</v>
      </c>
      <c r="W569" s="44">
        <f>IFERROR(
    IF(ISNUMBER(MATCH(TRIM(CLEAN(SUBSTITUTE(SUBSTITUTE(X569, CHAR(13), ""), CHAR(10), " "))), sizeList!A:A, 0)),
        INDEX(sizeList!B:B, MATCH(TRIM(CLEAN(SUBSTITUTE(SUBSTITUTE(X569, CHAR(13), ""), CHAR(10), " "))), sizeList!A:A, 0)),
        IF(ISNUMBER(MATCH(X569, sizeList!A:A, 0)),
            INDEX(sizeList!B:B, MATCH(X569, sizeList!A:A, 0)),
            IF(ISNUMBER(MATCH(TRIM(CLEAN(SUBSTITUTE(SUBSTITUTE(X569, CHAR(13), ""), CHAR(10), " "))), sizeList!B:B, 0)),
                INDEX(sizeList!B:B, MATCH(TRIM(CLEAN(SUBSTITUTE(SUBSTITUTE(X569, CHAR(13), ""), CHAR(10), " "))), sizeList!B:B, 0)),
                IF(ISNUMBER(MATCH(X569, sizeList!B:B, 0)),
                    INDEX(sizeList!B:B, MATCH(X569, sizeList!B:B, 0)),
                    "")
            )
        )
    ),
    ""
)</f>
        <v>37</v>
      </c>
      <c r="X569" s="6">
        <v>37</v>
      </c>
      <c r="Z569" s="44" t="str">
        <f t="shared" si="73"/>
        <v/>
      </c>
      <c r="AA569" s="44" t="str">
        <f>IFERROR(
    IF(ISNUMBER(MATCH(TRIM(CLEAN(SUBSTITUTE(SUBSTITUTE(Y569, CHAR(13), ""), CHAR(10), " "))), colorList!A:A, 0)),
        INDEX(colorList!B:B, MATCH(TRIM(CLEAN(SUBSTITUTE(SUBSTITUTE(Y569, CHAR(13), ""), CHAR(10), " "))), colorList!A:A, 0)),
        IF(ISNUMBER(MATCH(Y569, colorList!A:A, 0)),
            INDEX(colorList!B:B, MATCH(Y569, colorList!A:A, 0)),
            IF(ISNUMBER(MATCH(TRIM(CLEAN(SUBSTITUTE(SUBSTITUTE(Y569, CHAR(13), ""), CHAR(10), " "))), colorList!B:B, 0)),
                INDEX(colorList!B:B, MATCH(TRIM(CLEAN(SUBSTITUTE(SUBSTITUTE(Y569, CHAR(13), ""), CHAR(10), " "))), colorList!B:B, 0)),
                IF(ISNUMBER(MATCH(Y569, colorList!B:B, 0)),
                    INDEX(colorList!B:B, MATCH(Y569, colorList!B:B, 0)),
                    "")
            )
        )
    ),
    ""
)</f>
        <v/>
      </c>
      <c r="AB569" s="56" t="str">
        <f>IF(Y569="", "", IFERROR(VLOOKUP(Y569, colorList!A:B,2,FALSE),""))</f>
        <v/>
      </c>
    </row>
    <row r="570" spans="1:28" ht="60" customHeight="1" x14ac:dyDescent="0.3">
      <c r="A570" s="6" t="s">
        <v>1704</v>
      </c>
      <c r="B570" s="65" t="s">
        <v>1704</v>
      </c>
      <c r="C570" s="59" t="str">
        <f t="shared" si="67"/>
        <v>Pool's team roper western csizma</v>
      </c>
      <c r="D570" s="6" t="s">
        <v>2619</v>
      </c>
      <c r="E570" s="60" t="str">
        <f t="shared" si="68"/>
        <v>TEAM ROPER WESTERN BOOTS</v>
      </c>
      <c r="F570" s="57" t="s">
        <v>1846</v>
      </c>
      <c r="G570" s="61" t="str">
        <f t="shared" si="69"/>
        <v>Pool's</v>
      </c>
      <c r="H570" s="57" t="s">
        <v>1856</v>
      </c>
      <c r="I570" s="62" t="str">
        <f t="shared" si="70"/>
        <v>Western felszerelés</v>
      </c>
      <c r="J570" s="19" t="s">
        <v>3008</v>
      </c>
      <c r="K570" s="51" t="str">
        <f t="shared" si="71"/>
        <v>Western lovasruházat</v>
      </c>
      <c r="L570" s="19" t="s">
        <v>2532</v>
      </c>
      <c r="M570" s="51" t="str">
        <f t="shared" si="66"/>
        <v>Western lovaglócsizma, chaps</v>
      </c>
      <c r="N570" s="86" t="s">
        <v>2625</v>
      </c>
      <c r="O570" s="53" t="str">
        <f t="shared" si="72"/>
        <v/>
      </c>
      <c r="P570" s="39"/>
      <c r="Q570" s="40"/>
      <c r="R570" s="66" t="s">
        <v>2429</v>
      </c>
      <c r="S570" s="57">
        <v>217.5</v>
      </c>
      <c r="T570" s="65" t="s">
        <v>1931</v>
      </c>
      <c r="U570" s="63">
        <v>1.5</v>
      </c>
      <c r="V570" s="41">
        <v>0</v>
      </c>
      <c r="W570" s="44">
        <f>IFERROR(
    IF(ISNUMBER(MATCH(TRIM(CLEAN(SUBSTITUTE(SUBSTITUTE(X570, CHAR(13), ""), CHAR(10), " "))), sizeList!A:A, 0)),
        INDEX(sizeList!B:B, MATCH(TRIM(CLEAN(SUBSTITUTE(SUBSTITUTE(X570, CHAR(13), ""), CHAR(10), " "))), sizeList!A:A, 0)),
        IF(ISNUMBER(MATCH(X570, sizeList!A:A, 0)),
            INDEX(sizeList!B:B, MATCH(X570, sizeList!A:A, 0)),
            IF(ISNUMBER(MATCH(TRIM(CLEAN(SUBSTITUTE(SUBSTITUTE(X570, CHAR(13), ""), CHAR(10), " "))), sizeList!B:B, 0)),
                INDEX(sizeList!B:B, MATCH(TRIM(CLEAN(SUBSTITUTE(SUBSTITUTE(X570, CHAR(13), ""), CHAR(10), " "))), sizeList!B:B, 0)),
                IF(ISNUMBER(MATCH(X570, sizeList!B:B, 0)),
                    INDEX(sizeList!B:B, MATCH(X570, sizeList!B:B, 0)),
                    "")
            )
        )
    ),
    ""
)</f>
        <v>38</v>
      </c>
      <c r="X570" s="6">
        <v>38</v>
      </c>
      <c r="Z570" s="44" t="str">
        <f t="shared" si="73"/>
        <v/>
      </c>
      <c r="AA570" s="44" t="str">
        <f>IFERROR(
    IF(ISNUMBER(MATCH(TRIM(CLEAN(SUBSTITUTE(SUBSTITUTE(Y570, CHAR(13), ""), CHAR(10), " "))), colorList!A:A, 0)),
        INDEX(colorList!B:B, MATCH(TRIM(CLEAN(SUBSTITUTE(SUBSTITUTE(Y570, CHAR(13), ""), CHAR(10), " "))), colorList!A:A, 0)),
        IF(ISNUMBER(MATCH(Y570, colorList!A:A, 0)),
            INDEX(colorList!B:B, MATCH(Y570, colorList!A:A, 0)),
            IF(ISNUMBER(MATCH(TRIM(CLEAN(SUBSTITUTE(SUBSTITUTE(Y570, CHAR(13), ""), CHAR(10), " "))), colorList!B:B, 0)),
                INDEX(colorList!B:B, MATCH(TRIM(CLEAN(SUBSTITUTE(SUBSTITUTE(Y570, CHAR(13), ""), CHAR(10), " "))), colorList!B:B, 0)),
                IF(ISNUMBER(MATCH(Y570, colorList!B:B, 0)),
                    INDEX(colorList!B:B, MATCH(Y570, colorList!B:B, 0)),
                    "")
            )
        )
    ),
    ""
)</f>
        <v/>
      </c>
      <c r="AB570" s="56" t="str">
        <f>IF(Y570="", "", IFERROR(VLOOKUP(Y570, colorList!A:B,2,FALSE),""))</f>
        <v/>
      </c>
    </row>
    <row r="571" spans="1:28" ht="60" customHeight="1" x14ac:dyDescent="0.3">
      <c r="A571" s="6" t="s">
        <v>1704</v>
      </c>
      <c r="B571" s="65" t="s">
        <v>1704</v>
      </c>
      <c r="C571" s="59" t="str">
        <f t="shared" si="67"/>
        <v>Pool's team roper western csizma</v>
      </c>
      <c r="D571" s="6" t="s">
        <v>2619</v>
      </c>
      <c r="E571" s="60" t="str">
        <f t="shared" si="68"/>
        <v>TEAM ROPER WESTERN BOOTS</v>
      </c>
      <c r="F571" s="57" t="s">
        <v>1846</v>
      </c>
      <c r="G571" s="61" t="str">
        <f t="shared" si="69"/>
        <v>Pool's</v>
      </c>
      <c r="H571" s="57" t="s">
        <v>1856</v>
      </c>
      <c r="I571" s="62" t="str">
        <f t="shared" si="70"/>
        <v>Western felszerelés</v>
      </c>
      <c r="J571" s="19" t="s">
        <v>3008</v>
      </c>
      <c r="K571" s="51" t="str">
        <f t="shared" si="71"/>
        <v>Western lovasruházat</v>
      </c>
      <c r="L571" s="19" t="s">
        <v>2532</v>
      </c>
      <c r="M571" s="51" t="str">
        <f t="shared" si="66"/>
        <v>Western lovaglócsizma, chaps</v>
      </c>
      <c r="N571" s="86" t="s">
        <v>2625</v>
      </c>
      <c r="O571" s="53" t="str">
        <f t="shared" si="72"/>
        <v/>
      </c>
      <c r="P571" s="39"/>
      <c r="Q571" s="40"/>
      <c r="R571" s="66" t="s">
        <v>2430</v>
      </c>
      <c r="S571" s="57">
        <v>217.5</v>
      </c>
      <c r="T571" s="65" t="s">
        <v>1931</v>
      </c>
      <c r="U571" s="63">
        <v>1.5</v>
      </c>
      <c r="V571" s="41">
        <v>0</v>
      </c>
      <c r="W571" s="44">
        <f>IFERROR(
    IF(ISNUMBER(MATCH(TRIM(CLEAN(SUBSTITUTE(SUBSTITUTE(X571, CHAR(13), ""), CHAR(10), " "))), sizeList!A:A, 0)),
        INDEX(sizeList!B:B, MATCH(TRIM(CLEAN(SUBSTITUTE(SUBSTITUTE(X571, CHAR(13), ""), CHAR(10), " "))), sizeList!A:A, 0)),
        IF(ISNUMBER(MATCH(X571, sizeList!A:A, 0)),
            INDEX(sizeList!B:B, MATCH(X571, sizeList!A:A, 0)),
            IF(ISNUMBER(MATCH(TRIM(CLEAN(SUBSTITUTE(SUBSTITUTE(X571, CHAR(13), ""), CHAR(10), " "))), sizeList!B:B, 0)),
                INDEX(sizeList!B:B, MATCH(TRIM(CLEAN(SUBSTITUTE(SUBSTITUTE(X571, CHAR(13), ""), CHAR(10), " "))), sizeList!B:B, 0)),
                IF(ISNUMBER(MATCH(X571, sizeList!B:B, 0)),
                    INDEX(sizeList!B:B, MATCH(X571, sizeList!B:B, 0)),
                    "")
            )
        )
    ),
    ""
)</f>
        <v>39</v>
      </c>
      <c r="X571" s="6">
        <v>39</v>
      </c>
      <c r="Z571" s="44" t="str">
        <f t="shared" si="73"/>
        <v/>
      </c>
      <c r="AA571" s="44" t="str">
        <f>IFERROR(
    IF(ISNUMBER(MATCH(TRIM(CLEAN(SUBSTITUTE(SUBSTITUTE(Y571, CHAR(13), ""), CHAR(10), " "))), colorList!A:A, 0)),
        INDEX(colorList!B:B, MATCH(TRIM(CLEAN(SUBSTITUTE(SUBSTITUTE(Y571, CHAR(13), ""), CHAR(10), " "))), colorList!A:A, 0)),
        IF(ISNUMBER(MATCH(Y571, colorList!A:A, 0)),
            INDEX(colorList!B:B, MATCH(Y571, colorList!A:A, 0)),
            IF(ISNUMBER(MATCH(TRIM(CLEAN(SUBSTITUTE(SUBSTITUTE(Y571, CHAR(13), ""), CHAR(10), " "))), colorList!B:B, 0)),
                INDEX(colorList!B:B, MATCH(TRIM(CLEAN(SUBSTITUTE(SUBSTITUTE(Y571, CHAR(13), ""), CHAR(10), " "))), colorList!B:B, 0)),
                IF(ISNUMBER(MATCH(Y571, colorList!B:B, 0)),
                    INDEX(colorList!B:B, MATCH(Y571, colorList!B:B, 0)),
                    "")
            )
        )
    ),
    ""
)</f>
        <v/>
      </c>
      <c r="AB571" s="56" t="str">
        <f>IF(Y571="", "", IFERROR(VLOOKUP(Y571, colorList!A:B,2,FALSE),""))</f>
        <v/>
      </c>
    </row>
    <row r="572" spans="1:28" ht="60" customHeight="1" x14ac:dyDescent="0.3">
      <c r="A572" s="6" t="s">
        <v>1704</v>
      </c>
      <c r="B572" s="6" t="s">
        <v>1704</v>
      </c>
      <c r="C572" s="59" t="str">
        <f t="shared" si="67"/>
        <v>Pool's team roper western csizma</v>
      </c>
      <c r="D572" s="6" t="s">
        <v>2619</v>
      </c>
      <c r="E572" s="60" t="str">
        <f t="shared" si="68"/>
        <v>TEAM ROPER WESTERN BOOTS</v>
      </c>
      <c r="F572" s="57" t="s">
        <v>1846</v>
      </c>
      <c r="G572" s="61" t="str">
        <f t="shared" si="69"/>
        <v>Pool's</v>
      </c>
      <c r="H572" s="57" t="s">
        <v>1856</v>
      </c>
      <c r="I572" s="62" t="str">
        <f t="shared" si="70"/>
        <v>Western felszerelés</v>
      </c>
      <c r="J572" s="19" t="s">
        <v>3008</v>
      </c>
      <c r="K572" s="51" t="str">
        <f t="shared" si="71"/>
        <v>Western lovasruházat</v>
      </c>
      <c r="L572" s="19" t="s">
        <v>2532</v>
      </c>
      <c r="M572" s="51" t="str">
        <f t="shared" si="66"/>
        <v>Western lovaglócsizma, chaps</v>
      </c>
      <c r="N572" s="86" t="s">
        <v>2625</v>
      </c>
      <c r="O572" s="53" t="str">
        <f t="shared" si="72"/>
        <v/>
      </c>
      <c r="P572" s="39"/>
      <c r="Q572" s="40"/>
      <c r="R572" s="66" t="s">
        <v>2431</v>
      </c>
      <c r="S572" s="57">
        <v>217.5</v>
      </c>
      <c r="T572" s="65" t="s">
        <v>1931</v>
      </c>
      <c r="U572" s="63">
        <v>1.5</v>
      </c>
      <c r="V572" s="41">
        <v>0</v>
      </c>
      <c r="W572" s="44">
        <f>IFERROR(
    IF(ISNUMBER(MATCH(TRIM(CLEAN(SUBSTITUTE(SUBSTITUTE(X572, CHAR(13), ""), CHAR(10), " "))), sizeList!A:A, 0)),
        INDEX(sizeList!B:B, MATCH(TRIM(CLEAN(SUBSTITUTE(SUBSTITUTE(X572, CHAR(13), ""), CHAR(10), " "))), sizeList!A:A, 0)),
        IF(ISNUMBER(MATCH(X572, sizeList!A:A, 0)),
            INDEX(sizeList!B:B, MATCH(X572, sizeList!A:A, 0)),
            IF(ISNUMBER(MATCH(TRIM(CLEAN(SUBSTITUTE(SUBSTITUTE(X572, CHAR(13), ""), CHAR(10), " "))), sizeList!B:B, 0)),
                INDEX(sizeList!B:B, MATCH(TRIM(CLEAN(SUBSTITUTE(SUBSTITUTE(X572, CHAR(13), ""), CHAR(10), " "))), sizeList!B:B, 0)),
                IF(ISNUMBER(MATCH(X572, sizeList!B:B, 0)),
                    INDEX(sizeList!B:B, MATCH(X572, sizeList!B:B, 0)),
                    "")
            )
        )
    ),
    ""
)</f>
        <v>40</v>
      </c>
      <c r="X572" s="6">
        <v>40</v>
      </c>
      <c r="Z572" s="44" t="str">
        <f t="shared" si="73"/>
        <v/>
      </c>
      <c r="AA572" s="44" t="str">
        <f>IFERROR(
    IF(ISNUMBER(MATCH(TRIM(CLEAN(SUBSTITUTE(SUBSTITUTE(Y572, CHAR(13), ""), CHAR(10), " "))), colorList!A:A, 0)),
        INDEX(colorList!B:B, MATCH(TRIM(CLEAN(SUBSTITUTE(SUBSTITUTE(Y572, CHAR(13), ""), CHAR(10), " "))), colorList!A:A, 0)),
        IF(ISNUMBER(MATCH(Y572, colorList!A:A, 0)),
            INDEX(colorList!B:B, MATCH(Y572, colorList!A:A, 0)),
            IF(ISNUMBER(MATCH(TRIM(CLEAN(SUBSTITUTE(SUBSTITUTE(Y572, CHAR(13), ""), CHAR(10), " "))), colorList!B:B, 0)),
                INDEX(colorList!B:B, MATCH(TRIM(CLEAN(SUBSTITUTE(SUBSTITUTE(Y572, CHAR(13), ""), CHAR(10), " "))), colorList!B:B, 0)),
                IF(ISNUMBER(MATCH(Y572, colorList!B:B, 0)),
                    INDEX(colorList!B:B, MATCH(Y572, colorList!B:B, 0)),
                    "")
            )
        )
    ),
    ""
)</f>
        <v/>
      </c>
      <c r="AB572" s="56" t="str">
        <f>IF(Y572="", "", IFERROR(VLOOKUP(Y572, colorList!A:B,2,FALSE),""))</f>
        <v/>
      </c>
    </row>
    <row r="573" spans="1:28" ht="60" customHeight="1" x14ac:dyDescent="0.3">
      <c r="A573" s="6" t="s">
        <v>1704</v>
      </c>
      <c r="B573" s="6" t="s">
        <v>1704</v>
      </c>
      <c r="C573" s="59" t="str">
        <f t="shared" si="67"/>
        <v>Pool's team roper western csizma</v>
      </c>
      <c r="D573" s="6" t="s">
        <v>2619</v>
      </c>
      <c r="E573" s="60" t="str">
        <f t="shared" si="68"/>
        <v>TEAM ROPER WESTERN BOOTS</v>
      </c>
      <c r="F573" s="57" t="s">
        <v>1846</v>
      </c>
      <c r="G573" s="61" t="str">
        <f t="shared" si="69"/>
        <v>Pool's</v>
      </c>
      <c r="H573" s="57" t="s">
        <v>1856</v>
      </c>
      <c r="I573" s="62" t="str">
        <f t="shared" si="70"/>
        <v>Western felszerelés</v>
      </c>
      <c r="J573" s="19" t="s">
        <v>3008</v>
      </c>
      <c r="K573" s="51" t="str">
        <f t="shared" si="71"/>
        <v>Western lovasruházat</v>
      </c>
      <c r="L573" s="19" t="s">
        <v>2532</v>
      </c>
      <c r="M573" s="51" t="str">
        <f t="shared" si="66"/>
        <v>Western lovaglócsizma, chaps</v>
      </c>
      <c r="N573" s="86" t="s">
        <v>2625</v>
      </c>
      <c r="O573" s="53" t="str">
        <f t="shared" si="72"/>
        <v/>
      </c>
      <c r="P573" s="39"/>
      <c r="Q573" s="40"/>
      <c r="R573" s="66" t="s">
        <v>2432</v>
      </c>
      <c r="S573" s="57">
        <v>217.5</v>
      </c>
      <c r="T573" s="65" t="s">
        <v>1931</v>
      </c>
      <c r="U573" s="63">
        <v>1.5</v>
      </c>
      <c r="V573" s="41">
        <v>0</v>
      </c>
      <c r="W573" s="44">
        <f>IFERROR(
    IF(ISNUMBER(MATCH(TRIM(CLEAN(SUBSTITUTE(SUBSTITUTE(X573, CHAR(13), ""), CHAR(10), " "))), sizeList!A:A, 0)),
        INDEX(sizeList!B:B, MATCH(TRIM(CLEAN(SUBSTITUTE(SUBSTITUTE(X573, CHAR(13), ""), CHAR(10), " "))), sizeList!A:A, 0)),
        IF(ISNUMBER(MATCH(X573, sizeList!A:A, 0)),
            INDEX(sizeList!B:B, MATCH(X573, sizeList!A:A, 0)),
            IF(ISNUMBER(MATCH(TRIM(CLEAN(SUBSTITUTE(SUBSTITUTE(X573, CHAR(13), ""), CHAR(10), " "))), sizeList!B:B, 0)),
                INDEX(sizeList!B:B, MATCH(TRIM(CLEAN(SUBSTITUTE(SUBSTITUTE(X573, CHAR(13), ""), CHAR(10), " "))), sizeList!B:B, 0)),
                IF(ISNUMBER(MATCH(X573, sizeList!B:B, 0)),
                    INDEX(sizeList!B:B, MATCH(X573, sizeList!B:B, 0)),
                    "")
            )
        )
    ),
    ""
)</f>
        <v>41</v>
      </c>
      <c r="X573" s="6">
        <v>41</v>
      </c>
      <c r="Z573" s="44" t="str">
        <f t="shared" si="73"/>
        <v/>
      </c>
      <c r="AA573" s="44" t="str">
        <f>IFERROR(
    IF(ISNUMBER(MATCH(TRIM(CLEAN(SUBSTITUTE(SUBSTITUTE(Y573, CHAR(13), ""), CHAR(10), " "))), colorList!A:A, 0)),
        INDEX(colorList!B:B, MATCH(TRIM(CLEAN(SUBSTITUTE(SUBSTITUTE(Y573, CHAR(13), ""), CHAR(10), " "))), colorList!A:A, 0)),
        IF(ISNUMBER(MATCH(Y573, colorList!A:A, 0)),
            INDEX(colorList!B:B, MATCH(Y573, colorList!A:A, 0)),
            IF(ISNUMBER(MATCH(TRIM(CLEAN(SUBSTITUTE(SUBSTITUTE(Y573, CHAR(13), ""), CHAR(10), " "))), colorList!B:B, 0)),
                INDEX(colorList!B:B, MATCH(TRIM(CLEAN(SUBSTITUTE(SUBSTITUTE(Y573, CHAR(13), ""), CHAR(10), " "))), colorList!B:B, 0)),
                IF(ISNUMBER(MATCH(Y573, colorList!B:B, 0)),
                    INDEX(colorList!B:B, MATCH(Y573, colorList!B:B, 0)),
                    "")
            )
        )
    ),
    ""
)</f>
        <v/>
      </c>
      <c r="AB573" s="56" t="str">
        <f>IF(Y573="", "", IFERROR(VLOOKUP(Y573, colorList!A:B,2,FALSE),""))</f>
        <v/>
      </c>
    </row>
    <row r="574" spans="1:28" ht="60" customHeight="1" x14ac:dyDescent="0.3">
      <c r="A574" s="6" t="s">
        <v>1704</v>
      </c>
      <c r="B574" s="65" t="s">
        <v>1704</v>
      </c>
      <c r="C574" s="59" t="str">
        <f t="shared" si="67"/>
        <v>Pool's team roper western csizma</v>
      </c>
      <c r="D574" s="6" t="s">
        <v>2619</v>
      </c>
      <c r="E574" s="60" t="str">
        <f t="shared" si="68"/>
        <v>TEAM ROPER WESTERN BOOTS</v>
      </c>
      <c r="F574" s="57" t="s">
        <v>1846</v>
      </c>
      <c r="G574" s="61" t="str">
        <f t="shared" si="69"/>
        <v>Pool's</v>
      </c>
      <c r="H574" s="57" t="s">
        <v>1856</v>
      </c>
      <c r="I574" s="62" t="str">
        <f t="shared" si="70"/>
        <v>Western felszerelés</v>
      </c>
      <c r="J574" s="19" t="s">
        <v>3008</v>
      </c>
      <c r="K574" s="51" t="str">
        <f t="shared" si="71"/>
        <v>Western lovasruházat</v>
      </c>
      <c r="L574" s="19" t="s">
        <v>2532</v>
      </c>
      <c r="M574" s="51" t="str">
        <f t="shared" ref="M574:M637" si="74">TRIM(CLEAN(SUBSTITUTE(SUBSTITUTE(N574, CHAR(13), ""), CHAR(10), " ")))</f>
        <v>Western lovaglócsizma, chaps</v>
      </c>
      <c r="N574" s="86" t="s">
        <v>2625</v>
      </c>
      <c r="O574" s="53" t="str">
        <f t="shared" si="72"/>
        <v/>
      </c>
      <c r="P574" s="39"/>
      <c r="Q574" s="40"/>
      <c r="R574" s="66" t="s">
        <v>2433</v>
      </c>
      <c r="S574" s="57">
        <v>217.5</v>
      </c>
      <c r="T574" s="65" t="s">
        <v>1931</v>
      </c>
      <c r="U574" s="63">
        <v>1.5</v>
      </c>
      <c r="V574" s="41">
        <v>0</v>
      </c>
      <c r="W574" s="44">
        <f>IFERROR(
    IF(ISNUMBER(MATCH(TRIM(CLEAN(SUBSTITUTE(SUBSTITUTE(X574, CHAR(13), ""), CHAR(10), " "))), sizeList!A:A, 0)),
        INDEX(sizeList!B:B, MATCH(TRIM(CLEAN(SUBSTITUTE(SUBSTITUTE(X574, CHAR(13), ""), CHAR(10), " "))), sizeList!A:A, 0)),
        IF(ISNUMBER(MATCH(X574, sizeList!A:A, 0)),
            INDEX(sizeList!B:B, MATCH(X574, sizeList!A:A, 0)),
            IF(ISNUMBER(MATCH(TRIM(CLEAN(SUBSTITUTE(SUBSTITUTE(X574, CHAR(13), ""), CHAR(10), " "))), sizeList!B:B, 0)),
                INDEX(sizeList!B:B, MATCH(TRIM(CLEAN(SUBSTITUTE(SUBSTITUTE(X574, CHAR(13), ""), CHAR(10), " "))), sizeList!B:B, 0)),
                IF(ISNUMBER(MATCH(X574, sizeList!B:B, 0)),
                    INDEX(sizeList!B:B, MATCH(X574, sizeList!B:B, 0)),
                    "")
            )
        )
    ),
    ""
)</f>
        <v>42</v>
      </c>
      <c r="X574" s="6">
        <v>42</v>
      </c>
      <c r="Z574" s="44" t="str">
        <f t="shared" si="73"/>
        <v/>
      </c>
      <c r="AA574" s="44" t="str">
        <f>IFERROR(
    IF(ISNUMBER(MATCH(TRIM(CLEAN(SUBSTITUTE(SUBSTITUTE(Y574, CHAR(13), ""), CHAR(10), " "))), colorList!A:A, 0)),
        INDEX(colorList!B:B, MATCH(TRIM(CLEAN(SUBSTITUTE(SUBSTITUTE(Y574, CHAR(13), ""), CHAR(10), " "))), colorList!A:A, 0)),
        IF(ISNUMBER(MATCH(Y574, colorList!A:A, 0)),
            INDEX(colorList!B:B, MATCH(Y574, colorList!A:A, 0)),
            IF(ISNUMBER(MATCH(TRIM(CLEAN(SUBSTITUTE(SUBSTITUTE(Y574, CHAR(13), ""), CHAR(10), " "))), colorList!B:B, 0)),
                INDEX(colorList!B:B, MATCH(TRIM(CLEAN(SUBSTITUTE(SUBSTITUTE(Y574, CHAR(13), ""), CHAR(10), " "))), colorList!B:B, 0)),
                IF(ISNUMBER(MATCH(Y574, colorList!B:B, 0)),
                    INDEX(colorList!B:B, MATCH(Y574, colorList!B:B, 0)),
                    "")
            )
        )
    ),
    ""
)</f>
        <v/>
      </c>
      <c r="AB574" s="56" t="str">
        <f>IF(Y574="", "", IFERROR(VLOOKUP(Y574, colorList!A:B,2,FALSE),""))</f>
        <v/>
      </c>
    </row>
    <row r="575" spans="1:28" ht="60" customHeight="1" x14ac:dyDescent="0.3">
      <c r="A575" s="6" t="s">
        <v>1704</v>
      </c>
      <c r="B575" s="65" t="s">
        <v>1704</v>
      </c>
      <c r="C575" s="59" t="str">
        <f t="shared" si="67"/>
        <v>Pool's team roper western csizma</v>
      </c>
      <c r="D575" s="6" t="s">
        <v>2619</v>
      </c>
      <c r="E575" s="60" t="str">
        <f t="shared" si="68"/>
        <v>TEAM ROPER WESTERN BOOTS</v>
      </c>
      <c r="F575" s="57" t="s">
        <v>1846</v>
      </c>
      <c r="G575" s="61" t="str">
        <f t="shared" si="69"/>
        <v>Pool's</v>
      </c>
      <c r="H575" s="57" t="s">
        <v>1856</v>
      </c>
      <c r="I575" s="62" t="str">
        <f t="shared" si="70"/>
        <v>Western felszerelés</v>
      </c>
      <c r="J575" s="19" t="s">
        <v>3008</v>
      </c>
      <c r="K575" s="51" t="str">
        <f t="shared" si="71"/>
        <v>Western lovasruházat</v>
      </c>
      <c r="L575" s="19" t="s">
        <v>2532</v>
      </c>
      <c r="M575" s="51" t="str">
        <f t="shared" si="74"/>
        <v>Western lovaglócsizma, chaps</v>
      </c>
      <c r="N575" s="86" t="s">
        <v>2625</v>
      </c>
      <c r="O575" s="53" t="str">
        <f t="shared" si="72"/>
        <v/>
      </c>
      <c r="P575" s="39"/>
      <c r="Q575" s="40"/>
      <c r="R575" s="66" t="s">
        <v>2434</v>
      </c>
      <c r="S575" s="57">
        <v>217.5</v>
      </c>
      <c r="T575" s="65" t="s">
        <v>1931</v>
      </c>
      <c r="U575" s="63">
        <v>1.5</v>
      </c>
      <c r="V575" s="41">
        <v>0</v>
      </c>
      <c r="W575" s="44">
        <f>IFERROR(
    IF(ISNUMBER(MATCH(TRIM(CLEAN(SUBSTITUTE(SUBSTITUTE(X575, CHAR(13), ""), CHAR(10), " "))), sizeList!A:A, 0)),
        INDEX(sizeList!B:B, MATCH(TRIM(CLEAN(SUBSTITUTE(SUBSTITUTE(X575, CHAR(13), ""), CHAR(10), " "))), sizeList!A:A, 0)),
        IF(ISNUMBER(MATCH(X575, sizeList!A:A, 0)),
            INDEX(sizeList!B:B, MATCH(X575, sizeList!A:A, 0)),
            IF(ISNUMBER(MATCH(TRIM(CLEAN(SUBSTITUTE(SUBSTITUTE(X575, CHAR(13), ""), CHAR(10), " "))), sizeList!B:B, 0)),
                INDEX(sizeList!B:B, MATCH(TRIM(CLEAN(SUBSTITUTE(SUBSTITUTE(X575, CHAR(13), ""), CHAR(10), " "))), sizeList!B:B, 0)),
                IF(ISNUMBER(MATCH(X575, sizeList!B:B, 0)),
                    INDEX(sizeList!B:B, MATCH(X575, sizeList!B:B, 0)),
                    "")
            )
        )
    ),
    ""
)</f>
        <v>43</v>
      </c>
      <c r="X575" s="6">
        <v>43</v>
      </c>
      <c r="Z575" s="44" t="str">
        <f t="shared" si="73"/>
        <v/>
      </c>
      <c r="AA575" s="44" t="str">
        <f>IFERROR(
    IF(ISNUMBER(MATCH(TRIM(CLEAN(SUBSTITUTE(SUBSTITUTE(Y575, CHAR(13), ""), CHAR(10), " "))), colorList!A:A, 0)),
        INDEX(colorList!B:B, MATCH(TRIM(CLEAN(SUBSTITUTE(SUBSTITUTE(Y575, CHAR(13), ""), CHAR(10), " "))), colorList!A:A, 0)),
        IF(ISNUMBER(MATCH(Y575, colorList!A:A, 0)),
            INDEX(colorList!B:B, MATCH(Y575, colorList!A:A, 0)),
            IF(ISNUMBER(MATCH(TRIM(CLEAN(SUBSTITUTE(SUBSTITUTE(Y575, CHAR(13), ""), CHAR(10), " "))), colorList!B:B, 0)),
                INDEX(colorList!B:B, MATCH(TRIM(CLEAN(SUBSTITUTE(SUBSTITUTE(Y575, CHAR(13), ""), CHAR(10), " "))), colorList!B:B, 0)),
                IF(ISNUMBER(MATCH(Y575, colorList!B:B, 0)),
                    INDEX(colorList!B:B, MATCH(Y575, colorList!B:B, 0)),
                    "")
            )
        )
    ),
    ""
)</f>
        <v/>
      </c>
      <c r="AB575" s="56" t="str">
        <f>IF(Y575="", "", IFERROR(VLOOKUP(Y575, colorList!A:B,2,FALSE),""))</f>
        <v/>
      </c>
    </row>
    <row r="576" spans="1:28" ht="60" customHeight="1" x14ac:dyDescent="0.3">
      <c r="A576" s="6" t="s">
        <v>1704</v>
      </c>
      <c r="B576" s="65" t="s">
        <v>1704</v>
      </c>
      <c r="C576" s="59" t="str">
        <f t="shared" si="67"/>
        <v>Pool's team roper western csizma</v>
      </c>
      <c r="D576" s="6" t="s">
        <v>2619</v>
      </c>
      <c r="E576" s="60" t="str">
        <f t="shared" si="68"/>
        <v>TEAM ROPER WESTERN BOOTS</v>
      </c>
      <c r="F576" s="57" t="s">
        <v>1846</v>
      </c>
      <c r="G576" s="61" t="str">
        <f t="shared" si="69"/>
        <v>Pool's</v>
      </c>
      <c r="H576" s="57" t="s">
        <v>1856</v>
      </c>
      <c r="I576" s="62" t="str">
        <f t="shared" si="70"/>
        <v>Western felszerelés</v>
      </c>
      <c r="J576" s="19" t="s">
        <v>3008</v>
      </c>
      <c r="K576" s="51" t="str">
        <f t="shared" si="71"/>
        <v>Western lovasruházat</v>
      </c>
      <c r="L576" s="19" t="s">
        <v>2532</v>
      </c>
      <c r="M576" s="51" t="str">
        <f t="shared" si="74"/>
        <v>Western lovaglócsizma, chaps</v>
      </c>
      <c r="N576" s="86" t="s">
        <v>2625</v>
      </c>
      <c r="O576" s="53" t="str">
        <f t="shared" si="72"/>
        <v/>
      </c>
      <c r="P576" s="39"/>
      <c r="Q576" s="40"/>
      <c r="R576" s="66" t="s">
        <v>2435</v>
      </c>
      <c r="S576" s="57">
        <v>217.5</v>
      </c>
      <c r="T576" s="65" t="s">
        <v>1931</v>
      </c>
      <c r="U576" s="63">
        <v>1.5</v>
      </c>
      <c r="V576" s="41">
        <v>0</v>
      </c>
      <c r="W576" s="44">
        <f>IFERROR(
    IF(ISNUMBER(MATCH(TRIM(CLEAN(SUBSTITUTE(SUBSTITUTE(X576, CHAR(13), ""), CHAR(10), " "))), sizeList!A:A, 0)),
        INDEX(sizeList!B:B, MATCH(TRIM(CLEAN(SUBSTITUTE(SUBSTITUTE(X576, CHAR(13), ""), CHAR(10), " "))), sizeList!A:A, 0)),
        IF(ISNUMBER(MATCH(X576, sizeList!A:A, 0)),
            INDEX(sizeList!B:B, MATCH(X576, sizeList!A:A, 0)),
            IF(ISNUMBER(MATCH(TRIM(CLEAN(SUBSTITUTE(SUBSTITUTE(X576, CHAR(13), ""), CHAR(10), " "))), sizeList!B:B, 0)),
                INDEX(sizeList!B:B, MATCH(TRIM(CLEAN(SUBSTITUTE(SUBSTITUTE(X576, CHAR(13), ""), CHAR(10), " "))), sizeList!B:B, 0)),
                IF(ISNUMBER(MATCH(X576, sizeList!B:B, 0)),
                    INDEX(sizeList!B:B, MATCH(X576, sizeList!B:B, 0)),
                    "")
            )
        )
    ),
    ""
)</f>
        <v>44</v>
      </c>
      <c r="X576" s="6">
        <v>44</v>
      </c>
      <c r="Z576" s="44" t="str">
        <f t="shared" si="73"/>
        <v/>
      </c>
      <c r="AA576" s="44" t="str">
        <f>IFERROR(
    IF(ISNUMBER(MATCH(TRIM(CLEAN(SUBSTITUTE(SUBSTITUTE(Y576, CHAR(13), ""), CHAR(10), " "))), colorList!A:A, 0)),
        INDEX(colorList!B:B, MATCH(TRIM(CLEAN(SUBSTITUTE(SUBSTITUTE(Y576, CHAR(13), ""), CHAR(10), " "))), colorList!A:A, 0)),
        IF(ISNUMBER(MATCH(Y576, colorList!A:A, 0)),
            INDEX(colorList!B:B, MATCH(Y576, colorList!A:A, 0)),
            IF(ISNUMBER(MATCH(TRIM(CLEAN(SUBSTITUTE(SUBSTITUTE(Y576, CHAR(13), ""), CHAR(10), " "))), colorList!B:B, 0)),
                INDEX(colorList!B:B, MATCH(TRIM(CLEAN(SUBSTITUTE(SUBSTITUTE(Y576, CHAR(13), ""), CHAR(10), " "))), colorList!B:B, 0)),
                IF(ISNUMBER(MATCH(Y576, colorList!B:B, 0)),
                    INDEX(colorList!B:B, MATCH(Y576, colorList!B:B, 0)),
                    "")
            )
        )
    ),
    ""
)</f>
        <v/>
      </c>
      <c r="AB576" s="56" t="str">
        <f>IF(Y576="", "", IFERROR(VLOOKUP(Y576, colorList!A:B,2,FALSE),""))</f>
        <v/>
      </c>
    </row>
    <row r="577" spans="1:28" ht="60" customHeight="1" x14ac:dyDescent="0.3">
      <c r="A577" s="6" t="s">
        <v>1704</v>
      </c>
      <c r="B577" s="6" t="s">
        <v>1704</v>
      </c>
      <c r="C577" s="59" t="str">
        <f t="shared" si="67"/>
        <v>Pool's team roper western csizma</v>
      </c>
      <c r="D577" s="6" t="s">
        <v>2619</v>
      </c>
      <c r="E577" s="60" t="str">
        <f t="shared" si="68"/>
        <v>TEAM ROPER WESTERN BOOTS</v>
      </c>
      <c r="F577" s="57" t="s">
        <v>1846</v>
      </c>
      <c r="G577" s="61" t="str">
        <f t="shared" si="69"/>
        <v>Pool's</v>
      </c>
      <c r="H577" s="57" t="s">
        <v>1856</v>
      </c>
      <c r="I577" s="62" t="str">
        <f t="shared" si="70"/>
        <v>Western felszerelés</v>
      </c>
      <c r="J577" s="19" t="s">
        <v>3008</v>
      </c>
      <c r="K577" s="51" t="str">
        <f t="shared" si="71"/>
        <v>Western lovasruházat</v>
      </c>
      <c r="L577" s="19" t="s">
        <v>2532</v>
      </c>
      <c r="M577" s="51" t="str">
        <f t="shared" si="74"/>
        <v>Western lovaglócsizma, chaps</v>
      </c>
      <c r="N577" s="86" t="s">
        <v>2625</v>
      </c>
      <c r="O577" s="53" t="str">
        <f t="shared" si="72"/>
        <v/>
      </c>
      <c r="P577" s="39"/>
      <c r="Q577" s="40"/>
      <c r="R577" s="66" t="s">
        <v>2436</v>
      </c>
      <c r="S577" s="57">
        <v>217.5</v>
      </c>
      <c r="T577" s="65" t="s">
        <v>1931</v>
      </c>
      <c r="U577" s="63">
        <v>1.5</v>
      </c>
      <c r="V577" s="41">
        <v>0</v>
      </c>
      <c r="W577" s="44">
        <f>IFERROR(
    IF(ISNUMBER(MATCH(TRIM(CLEAN(SUBSTITUTE(SUBSTITUTE(X577, CHAR(13), ""), CHAR(10), " "))), sizeList!A:A, 0)),
        INDEX(sizeList!B:B, MATCH(TRIM(CLEAN(SUBSTITUTE(SUBSTITUTE(X577, CHAR(13), ""), CHAR(10), " "))), sizeList!A:A, 0)),
        IF(ISNUMBER(MATCH(X577, sizeList!A:A, 0)),
            INDEX(sizeList!B:B, MATCH(X577, sizeList!A:A, 0)),
            IF(ISNUMBER(MATCH(TRIM(CLEAN(SUBSTITUTE(SUBSTITUTE(X577, CHAR(13), ""), CHAR(10), " "))), sizeList!B:B, 0)),
                INDEX(sizeList!B:B, MATCH(TRIM(CLEAN(SUBSTITUTE(SUBSTITUTE(X577, CHAR(13), ""), CHAR(10), " "))), sizeList!B:B, 0)),
                IF(ISNUMBER(MATCH(X577, sizeList!B:B, 0)),
                    INDEX(sizeList!B:B, MATCH(X577, sizeList!B:B, 0)),
                    "")
            )
        )
    ),
    ""
)</f>
        <v>45</v>
      </c>
      <c r="X577" s="6">
        <v>45</v>
      </c>
      <c r="Z577" s="44" t="str">
        <f t="shared" si="73"/>
        <v/>
      </c>
      <c r="AA577" s="44" t="str">
        <f>IFERROR(
    IF(ISNUMBER(MATCH(TRIM(CLEAN(SUBSTITUTE(SUBSTITUTE(Y577, CHAR(13), ""), CHAR(10), " "))), colorList!A:A, 0)),
        INDEX(colorList!B:B, MATCH(TRIM(CLEAN(SUBSTITUTE(SUBSTITUTE(Y577, CHAR(13), ""), CHAR(10), " "))), colorList!A:A, 0)),
        IF(ISNUMBER(MATCH(Y577, colorList!A:A, 0)),
            INDEX(colorList!B:B, MATCH(Y577, colorList!A:A, 0)),
            IF(ISNUMBER(MATCH(TRIM(CLEAN(SUBSTITUTE(SUBSTITUTE(Y577, CHAR(13), ""), CHAR(10), " "))), colorList!B:B, 0)),
                INDEX(colorList!B:B, MATCH(TRIM(CLEAN(SUBSTITUTE(SUBSTITUTE(Y577, CHAR(13), ""), CHAR(10), " "))), colorList!B:B, 0)),
                IF(ISNUMBER(MATCH(Y577, colorList!B:B, 0)),
                    INDEX(colorList!B:B, MATCH(Y577, colorList!B:B, 0)),
                    "")
            )
        )
    ),
    ""
)</f>
        <v/>
      </c>
      <c r="AB577" s="56" t="str">
        <f>IF(Y577="", "", IFERROR(VLOOKUP(Y577, colorList!A:B,2,FALSE),""))</f>
        <v/>
      </c>
    </row>
    <row r="578" spans="1:28" ht="60" customHeight="1" x14ac:dyDescent="0.3">
      <c r="A578" s="6" t="s">
        <v>1704</v>
      </c>
      <c r="B578" s="6" t="s">
        <v>1704</v>
      </c>
      <c r="C578" s="59" t="str">
        <f t="shared" ref="C578:C641" si="75">TRIM(CLEAN(SUBSTITUTE(SUBSTITUTE(D578, CHAR(13), ""), CHAR(10), " ")))</f>
        <v>Pool's team roper western csizma</v>
      </c>
      <c r="D578" s="6" t="s">
        <v>2619</v>
      </c>
      <c r="E578" s="60" t="str">
        <f t="shared" ref="E578:E641" si="76">TRIM(CLEAN(SUBSTITUTE(SUBSTITUTE(F578, CHAR(13), ""), CHAR(10), " ")))</f>
        <v>TEAM ROPER WESTERN BOOTS</v>
      </c>
      <c r="F578" s="57" t="s">
        <v>1846</v>
      </c>
      <c r="G578" s="61" t="str">
        <f t="shared" ref="G578:G641" si="77">TRIM(CLEAN(SUBSTITUTE(SUBSTITUTE(H578, CHAR(13), ""), CHAR(10), " ")))</f>
        <v>Pool's</v>
      </c>
      <c r="H578" s="57" t="s">
        <v>1856</v>
      </c>
      <c r="I578" s="62" t="str">
        <f t="shared" ref="I578:I641" si="78">TRIM(CLEAN(SUBSTITUTE(SUBSTITUTE(J578, CHAR(13), ""), CHAR(10), " ")))</f>
        <v>Western felszerelés</v>
      </c>
      <c r="J578" s="19" t="s">
        <v>3008</v>
      </c>
      <c r="K578" s="51" t="str">
        <f t="shared" ref="K578:K641" si="79">TRIM(CLEAN(SUBSTITUTE(SUBSTITUTE(L578, CHAR(13), ""), CHAR(10), " ")))</f>
        <v>Western lovasruházat</v>
      </c>
      <c r="L578" s="19" t="s">
        <v>2532</v>
      </c>
      <c r="M578" s="51" t="str">
        <f t="shared" si="74"/>
        <v>Western lovaglócsizma, chaps</v>
      </c>
      <c r="N578" s="86" t="s">
        <v>2625</v>
      </c>
      <c r="O578" s="53" t="str">
        <f t="shared" ref="O578:O641" si="80">TRIM(CLEAN(SUBSTITUTE(SUBSTITUTE(P578, CHAR(13), ""), CHAR(10), " ")))</f>
        <v/>
      </c>
      <c r="P578" s="39"/>
      <c r="Q578" s="40"/>
      <c r="R578" s="66" t="s">
        <v>2437</v>
      </c>
      <c r="S578" s="57">
        <v>217.5</v>
      </c>
      <c r="T578" s="65" t="s">
        <v>1931</v>
      </c>
      <c r="U578" s="63">
        <v>1.5</v>
      </c>
      <c r="V578" s="41">
        <v>0</v>
      </c>
      <c r="W578" s="44">
        <f>IFERROR(
    IF(ISNUMBER(MATCH(TRIM(CLEAN(SUBSTITUTE(SUBSTITUTE(X578, CHAR(13), ""), CHAR(10), " "))), sizeList!A:A, 0)),
        INDEX(sizeList!B:B, MATCH(TRIM(CLEAN(SUBSTITUTE(SUBSTITUTE(X578, CHAR(13), ""), CHAR(10), " "))), sizeList!A:A, 0)),
        IF(ISNUMBER(MATCH(X578, sizeList!A:A, 0)),
            INDEX(sizeList!B:B, MATCH(X578, sizeList!A:A, 0)),
            IF(ISNUMBER(MATCH(TRIM(CLEAN(SUBSTITUTE(SUBSTITUTE(X578, CHAR(13), ""), CHAR(10), " "))), sizeList!B:B, 0)),
                INDEX(sizeList!B:B, MATCH(TRIM(CLEAN(SUBSTITUTE(SUBSTITUTE(X578, CHAR(13), ""), CHAR(10), " "))), sizeList!B:B, 0)),
                IF(ISNUMBER(MATCH(X578, sizeList!B:B, 0)),
                    INDEX(sizeList!B:B, MATCH(X578, sizeList!B:B, 0)),
                    "")
            )
        )
    ),
    ""
)</f>
        <v>46</v>
      </c>
      <c r="X578" s="6">
        <v>46</v>
      </c>
      <c r="Z578" s="44" t="str">
        <f t="shared" ref="Z578:Z641" si="81">TRIM(CLEAN(SUBSTITUTE(SUBSTITUTE(Y578, CHAR(13), ""), CHAR(10), " ")))</f>
        <v/>
      </c>
      <c r="AA578" s="44" t="str">
        <f>IFERROR(
    IF(ISNUMBER(MATCH(TRIM(CLEAN(SUBSTITUTE(SUBSTITUTE(Y578, CHAR(13), ""), CHAR(10), " "))), colorList!A:A, 0)),
        INDEX(colorList!B:B, MATCH(TRIM(CLEAN(SUBSTITUTE(SUBSTITUTE(Y578, CHAR(13), ""), CHAR(10), " "))), colorList!A:A, 0)),
        IF(ISNUMBER(MATCH(Y578, colorList!A:A, 0)),
            INDEX(colorList!B:B, MATCH(Y578, colorList!A:A, 0)),
            IF(ISNUMBER(MATCH(TRIM(CLEAN(SUBSTITUTE(SUBSTITUTE(Y578, CHAR(13), ""), CHAR(10), " "))), colorList!B:B, 0)),
                INDEX(colorList!B:B, MATCH(TRIM(CLEAN(SUBSTITUTE(SUBSTITUTE(Y578, CHAR(13), ""), CHAR(10), " "))), colorList!B:B, 0)),
                IF(ISNUMBER(MATCH(Y578, colorList!B:B, 0)),
                    INDEX(colorList!B:B, MATCH(Y578, colorList!B:B, 0)),
                    "")
            )
        )
    ),
    ""
)</f>
        <v/>
      </c>
      <c r="AB578" s="56" t="str">
        <f>IF(Y578="", "", IFERROR(VLOOKUP(Y578, colorList!A:B,2,FALSE),""))</f>
        <v/>
      </c>
    </row>
    <row r="579" spans="1:28" ht="60" customHeight="1" x14ac:dyDescent="0.3">
      <c r="A579" s="19" t="s">
        <v>1608</v>
      </c>
      <c r="B579" s="19" t="s">
        <v>1608</v>
      </c>
      <c r="C579" s="59" t="str">
        <f t="shared" si="75"/>
        <v>Pool's western öv, fonott díszítéssel</v>
      </c>
      <c r="D579" s="6" t="s">
        <v>1898</v>
      </c>
      <c r="E579" s="60" t="str">
        <f t="shared" si="76"/>
        <v>POOL'S WESTERN BELT RDBL/00005</v>
      </c>
      <c r="F579" s="19" t="s">
        <v>1750</v>
      </c>
      <c r="G579" s="61" t="str">
        <f t="shared" si="77"/>
        <v>Pool's</v>
      </c>
      <c r="H579" s="19" t="s">
        <v>1856</v>
      </c>
      <c r="I579" s="62" t="str">
        <f t="shared" si="78"/>
        <v>Western felszerelés</v>
      </c>
      <c r="J579" s="19" t="s">
        <v>3008</v>
      </c>
      <c r="K579" s="51" t="str">
        <f t="shared" si="79"/>
        <v>Western lovasruházat</v>
      </c>
      <c r="L579" s="19" t="s">
        <v>2532</v>
      </c>
      <c r="M579" s="51" t="str">
        <f t="shared" si="74"/>
        <v>Western lovasruházat kiegészítők</v>
      </c>
      <c r="N579" s="6" t="s">
        <v>2772</v>
      </c>
      <c r="O579" s="53" t="str">
        <f t="shared" si="80"/>
        <v/>
      </c>
      <c r="P579" s="39"/>
      <c r="Q579" s="40"/>
      <c r="R579" s="19" t="s">
        <v>2169</v>
      </c>
      <c r="S579" s="6">
        <v>60</v>
      </c>
      <c r="T579" s="65" t="s">
        <v>1931</v>
      </c>
      <c r="U579" s="37">
        <v>0.3</v>
      </c>
      <c r="V579" s="41">
        <v>0</v>
      </c>
      <c r="W579" s="44" t="str">
        <f>IFERROR(
    IF(ISNUMBER(MATCH(TRIM(CLEAN(SUBSTITUTE(SUBSTITUTE(X579, CHAR(13), ""), CHAR(10), " "))), sizeList!A:A, 0)),
        INDEX(sizeList!B:B, MATCH(TRIM(CLEAN(SUBSTITUTE(SUBSTITUTE(X579, CHAR(13), ""), CHAR(10), " "))), sizeList!A:A, 0)),
        IF(ISNUMBER(MATCH(X579, sizeList!A:A, 0)),
            INDEX(sizeList!B:B, MATCH(X579, sizeList!A:A, 0)),
            IF(ISNUMBER(MATCH(TRIM(CLEAN(SUBSTITUTE(SUBSTITUTE(X579, CHAR(13), ""), CHAR(10), " "))), sizeList!B:B, 0)),
                INDEX(sizeList!B:B, MATCH(TRIM(CLEAN(SUBSTITUTE(SUBSTITUTE(X579, CHAR(13), ""), CHAR(10), " "))), sizeList!B:B, 0)),
                IF(ISNUMBER(MATCH(X579, sizeList!B:B, 0)),
                    INDEX(sizeList!B:B, MATCH(X579, sizeList!B:B, 0)),
                    "")
            )
        )
    ),
    ""
)</f>
        <v>32"</v>
      </c>
      <c r="X579" s="19" t="s">
        <v>2514</v>
      </c>
      <c r="Z579" s="44" t="str">
        <f t="shared" si="81"/>
        <v/>
      </c>
      <c r="AA579" s="44" t="str">
        <f>IFERROR(
    IF(ISNUMBER(MATCH(TRIM(CLEAN(SUBSTITUTE(SUBSTITUTE(Y579, CHAR(13), ""), CHAR(10), " "))), colorList!A:A, 0)),
        INDEX(colorList!B:B, MATCH(TRIM(CLEAN(SUBSTITUTE(SUBSTITUTE(Y579, CHAR(13), ""), CHAR(10), " "))), colorList!A:A, 0)),
        IF(ISNUMBER(MATCH(Y579, colorList!A:A, 0)),
            INDEX(colorList!B:B, MATCH(Y579, colorList!A:A, 0)),
            IF(ISNUMBER(MATCH(TRIM(CLEAN(SUBSTITUTE(SUBSTITUTE(Y579, CHAR(13), ""), CHAR(10), " "))), colorList!B:B, 0)),
                INDEX(colorList!B:B, MATCH(TRIM(CLEAN(SUBSTITUTE(SUBSTITUTE(Y579, CHAR(13), ""), CHAR(10), " "))), colorList!B:B, 0)),
                IF(ISNUMBER(MATCH(Y579, colorList!B:B, 0)),
                    INDEX(colorList!B:B, MATCH(Y579, colorList!B:B, 0)),
                    "")
            )
        )
    ),
    ""
)</f>
        <v/>
      </c>
      <c r="AB579" s="56" t="str">
        <f>IF(Y579="", "", IFERROR(VLOOKUP(Y579, colorList!A:B,2,FALSE),""))</f>
        <v/>
      </c>
    </row>
    <row r="580" spans="1:28" ht="60" customHeight="1" x14ac:dyDescent="0.3">
      <c r="A580" s="19" t="s">
        <v>1608</v>
      </c>
      <c r="B580" s="19" t="s">
        <v>1608</v>
      </c>
      <c r="C580" s="59" t="str">
        <f t="shared" si="75"/>
        <v>Pool's western öv, fonott díszítéssel</v>
      </c>
      <c r="D580" s="6" t="s">
        <v>1898</v>
      </c>
      <c r="E580" s="60" t="str">
        <f t="shared" si="76"/>
        <v>POOL'S WESTERN BELT RDBL/00005</v>
      </c>
      <c r="F580" s="19" t="s">
        <v>1750</v>
      </c>
      <c r="G580" s="61" t="str">
        <f t="shared" si="77"/>
        <v>Pool's</v>
      </c>
      <c r="H580" s="19" t="s">
        <v>1856</v>
      </c>
      <c r="I580" s="62" t="str">
        <f t="shared" si="78"/>
        <v>Western felszerelés</v>
      </c>
      <c r="J580" s="19" t="s">
        <v>3008</v>
      </c>
      <c r="K580" s="51" t="str">
        <f t="shared" si="79"/>
        <v>Western lovasruházat</v>
      </c>
      <c r="L580" s="19" t="s">
        <v>2532</v>
      </c>
      <c r="M580" s="51" t="str">
        <f t="shared" si="74"/>
        <v>Western lovasruházat kiegészítők</v>
      </c>
      <c r="N580" s="6" t="s">
        <v>2772</v>
      </c>
      <c r="O580" s="53" t="str">
        <f t="shared" si="80"/>
        <v/>
      </c>
      <c r="P580" s="39"/>
      <c r="Q580" s="40"/>
      <c r="R580" s="19" t="s">
        <v>2170</v>
      </c>
      <c r="S580" s="6">
        <v>60</v>
      </c>
      <c r="T580" s="65" t="s">
        <v>1931</v>
      </c>
      <c r="U580" s="37">
        <v>0.3</v>
      </c>
      <c r="V580" s="41">
        <v>0</v>
      </c>
      <c r="W580" s="44" t="str">
        <f>IFERROR(
    IF(ISNUMBER(MATCH(TRIM(CLEAN(SUBSTITUTE(SUBSTITUTE(X580, CHAR(13), ""), CHAR(10), " "))), sizeList!A:A, 0)),
        INDEX(sizeList!B:B, MATCH(TRIM(CLEAN(SUBSTITUTE(SUBSTITUTE(X580, CHAR(13), ""), CHAR(10), " "))), sizeList!A:A, 0)),
        IF(ISNUMBER(MATCH(X580, sizeList!A:A, 0)),
            INDEX(sizeList!B:B, MATCH(X580, sizeList!A:A, 0)),
            IF(ISNUMBER(MATCH(TRIM(CLEAN(SUBSTITUTE(SUBSTITUTE(X580, CHAR(13), ""), CHAR(10), " "))), sizeList!B:B, 0)),
                INDEX(sizeList!B:B, MATCH(TRIM(CLEAN(SUBSTITUTE(SUBSTITUTE(X580, CHAR(13), ""), CHAR(10), " "))), sizeList!B:B, 0)),
                IF(ISNUMBER(MATCH(X580, sizeList!B:B, 0)),
                    INDEX(sizeList!B:B, MATCH(X580, sizeList!B:B, 0)),
                    "")
            )
        )
    ),
    ""
)</f>
        <v>34"</v>
      </c>
      <c r="X580" s="19" t="s">
        <v>2515</v>
      </c>
      <c r="Z580" s="44" t="str">
        <f t="shared" si="81"/>
        <v/>
      </c>
      <c r="AA580" s="44" t="str">
        <f>IFERROR(
    IF(ISNUMBER(MATCH(TRIM(CLEAN(SUBSTITUTE(SUBSTITUTE(Y580, CHAR(13), ""), CHAR(10), " "))), colorList!A:A, 0)),
        INDEX(colorList!B:B, MATCH(TRIM(CLEAN(SUBSTITUTE(SUBSTITUTE(Y580, CHAR(13), ""), CHAR(10), " "))), colorList!A:A, 0)),
        IF(ISNUMBER(MATCH(Y580, colorList!A:A, 0)),
            INDEX(colorList!B:B, MATCH(Y580, colorList!A:A, 0)),
            IF(ISNUMBER(MATCH(TRIM(CLEAN(SUBSTITUTE(SUBSTITUTE(Y580, CHAR(13), ""), CHAR(10), " "))), colorList!B:B, 0)),
                INDEX(colorList!B:B, MATCH(TRIM(CLEAN(SUBSTITUTE(SUBSTITUTE(Y580, CHAR(13), ""), CHAR(10), " "))), colorList!B:B, 0)),
                IF(ISNUMBER(MATCH(Y580, colorList!B:B, 0)),
                    INDEX(colorList!B:B, MATCH(Y580, colorList!B:B, 0)),
                    "")
            )
        )
    ),
    ""
)</f>
        <v/>
      </c>
      <c r="AB580" s="56" t="str">
        <f>IF(Y580="", "", IFERROR(VLOOKUP(Y580, colorList!A:B,2,FALSE),""))</f>
        <v/>
      </c>
    </row>
    <row r="581" spans="1:28" ht="60" customHeight="1" x14ac:dyDescent="0.3">
      <c r="A581" s="19" t="s">
        <v>1608</v>
      </c>
      <c r="B581" s="19" t="s">
        <v>1608</v>
      </c>
      <c r="C581" s="59" t="str">
        <f t="shared" si="75"/>
        <v>Pool's western öv, fonott díszítéssel</v>
      </c>
      <c r="D581" s="6" t="s">
        <v>1898</v>
      </c>
      <c r="E581" s="60" t="str">
        <f t="shared" si="76"/>
        <v>POOL'S WESTERN BELT RDBL/00005</v>
      </c>
      <c r="F581" s="19" t="s">
        <v>1750</v>
      </c>
      <c r="G581" s="61" t="str">
        <f t="shared" si="77"/>
        <v>Pool's</v>
      </c>
      <c r="H581" s="19" t="s">
        <v>1856</v>
      </c>
      <c r="I581" s="62" t="str">
        <f t="shared" si="78"/>
        <v>Western felszerelés</v>
      </c>
      <c r="J581" s="19" t="s">
        <v>3008</v>
      </c>
      <c r="K581" s="51" t="str">
        <f t="shared" si="79"/>
        <v>Western lovasruházat</v>
      </c>
      <c r="L581" s="19" t="s">
        <v>2532</v>
      </c>
      <c r="M581" s="51" t="str">
        <f t="shared" si="74"/>
        <v>Western lovasruházat kiegészítők</v>
      </c>
      <c r="N581" s="6" t="s">
        <v>2772</v>
      </c>
      <c r="O581" s="53" t="str">
        <f t="shared" si="80"/>
        <v/>
      </c>
      <c r="P581" s="39"/>
      <c r="Q581" s="40"/>
      <c r="R581" s="19" t="s">
        <v>2171</v>
      </c>
      <c r="S581" s="6">
        <v>60</v>
      </c>
      <c r="T581" s="65" t="s">
        <v>1931</v>
      </c>
      <c r="U581" s="37">
        <v>0.3</v>
      </c>
      <c r="V581" s="41">
        <v>0</v>
      </c>
      <c r="W581" s="44" t="str">
        <f>IFERROR(
    IF(ISNUMBER(MATCH(TRIM(CLEAN(SUBSTITUTE(SUBSTITUTE(X581, CHAR(13), ""), CHAR(10), " "))), sizeList!A:A, 0)),
        INDEX(sizeList!B:B, MATCH(TRIM(CLEAN(SUBSTITUTE(SUBSTITUTE(X581, CHAR(13), ""), CHAR(10), " "))), sizeList!A:A, 0)),
        IF(ISNUMBER(MATCH(X581, sizeList!A:A, 0)),
            INDEX(sizeList!B:B, MATCH(X581, sizeList!A:A, 0)),
            IF(ISNUMBER(MATCH(TRIM(CLEAN(SUBSTITUTE(SUBSTITUTE(X581, CHAR(13), ""), CHAR(10), " "))), sizeList!B:B, 0)),
                INDEX(sizeList!B:B, MATCH(TRIM(CLEAN(SUBSTITUTE(SUBSTITUTE(X581, CHAR(13), ""), CHAR(10), " "))), sizeList!B:B, 0)),
                IF(ISNUMBER(MATCH(X581, sizeList!B:B, 0)),
                    INDEX(sizeList!B:B, MATCH(X581, sizeList!B:B, 0)),
                    "")
            )
        )
    ),
    ""
)</f>
        <v>36"</v>
      </c>
      <c r="X581" s="19" t="s">
        <v>2516</v>
      </c>
      <c r="Z581" s="44" t="str">
        <f t="shared" si="81"/>
        <v/>
      </c>
      <c r="AA581" s="44" t="str">
        <f>IFERROR(
    IF(ISNUMBER(MATCH(TRIM(CLEAN(SUBSTITUTE(SUBSTITUTE(Y581, CHAR(13), ""), CHAR(10), " "))), colorList!A:A, 0)),
        INDEX(colorList!B:B, MATCH(TRIM(CLEAN(SUBSTITUTE(SUBSTITUTE(Y581, CHAR(13), ""), CHAR(10), " "))), colorList!A:A, 0)),
        IF(ISNUMBER(MATCH(Y581, colorList!A:A, 0)),
            INDEX(colorList!B:B, MATCH(Y581, colorList!A:A, 0)),
            IF(ISNUMBER(MATCH(TRIM(CLEAN(SUBSTITUTE(SUBSTITUTE(Y581, CHAR(13), ""), CHAR(10), " "))), colorList!B:B, 0)),
                INDEX(colorList!B:B, MATCH(TRIM(CLEAN(SUBSTITUTE(SUBSTITUTE(Y581, CHAR(13), ""), CHAR(10), " "))), colorList!B:B, 0)),
                IF(ISNUMBER(MATCH(Y581, colorList!B:B, 0)),
                    INDEX(colorList!B:B, MATCH(Y581, colorList!B:B, 0)),
                    "")
            )
        )
    ),
    ""
)</f>
        <v/>
      </c>
      <c r="AB581" s="56" t="str">
        <f>IF(Y581="", "", IFERROR(VLOOKUP(Y581, colorList!A:B,2,FALSE),""))</f>
        <v/>
      </c>
    </row>
    <row r="582" spans="1:28" ht="60" customHeight="1" x14ac:dyDescent="0.3">
      <c r="A582" s="19" t="s">
        <v>1608</v>
      </c>
      <c r="B582" s="83" t="s">
        <v>1608</v>
      </c>
      <c r="C582" s="59" t="str">
        <f t="shared" si="75"/>
        <v>Pool's western öv, fonott díszítéssel</v>
      </c>
      <c r="D582" s="6" t="s">
        <v>1898</v>
      </c>
      <c r="E582" s="60" t="str">
        <f t="shared" si="76"/>
        <v>POOL'S WESTERN BELT RDBL/00005</v>
      </c>
      <c r="F582" s="19" t="s">
        <v>1750</v>
      </c>
      <c r="G582" s="61" t="str">
        <f t="shared" si="77"/>
        <v>Pool's</v>
      </c>
      <c r="H582" s="19" t="s">
        <v>1856</v>
      </c>
      <c r="I582" s="62" t="str">
        <f t="shared" si="78"/>
        <v>Western felszerelés</v>
      </c>
      <c r="J582" s="19" t="s">
        <v>3008</v>
      </c>
      <c r="K582" s="51" t="str">
        <f t="shared" si="79"/>
        <v>Western lovasruházat</v>
      </c>
      <c r="L582" s="19" t="s">
        <v>2532</v>
      </c>
      <c r="M582" s="51" t="str">
        <f t="shared" si="74"/>
        <v>Western lovasruházat kiegészítők</v>
      </c>
      <c r="N582" s="6" t="s">
        <v>2772</v>
      </c>
      <c r="O582" s="53" t="str">
        <f t="shared" si="80"/>
        <v/>
      </c>
      <c r="P582" s="39"/>
      <c r="Q582" s="40"/>
      <c r="R582" s="19" t="s">
        <v>2172</v>
      </c>
      <c r="S582" s="6">
        <v>60</v>
      </c>
      <c r="T582" s="65" t="s">
        <v>1931</v>
      </c>
      <c r="U582" s="37">
        <v>0.3</v>
      </c>
      <c r="V582" s="41">
        <v>0</v>
      </c>
      <c r="W582" s="44" t="str">
        <f>IFERROR(
    IF(ISNUMBER(MATCH(TRIM(CLEAN(SUBSTITUTE(SUBSTITUTE(X582, CHAR(13), ""), CHAR(10), " "))), sizeList!A:A, 0)),
        INDEX(sizeList!B:B, MATCH(TRIM(CLEAN(SUBSTITUTE(SUBSTITUTE(X582, CHAR(13), ""), CHAR(10), " "))), sizeList!A:A, 0)),
        IF(ISNUMBER(MATCH(X582, sizeList!A:A, 0)),
            INDEX(sizeList!B:B, MATCH(X582, sizeList!A:A, 0)),
            IF(ISNUMBER(MATCH(TRIM(CLEAN(SUBSTITUTE(SUBSTITUTE(X582, CHAR(13), ""), CHAR(10), " "))), sizeList!B:B, 0)),
                INDEX(sizeList!B:B, MATCH(TRIM(CLEAN(SUBSTITUTE(SUBSTITUTE(X582, CHAR(13), ""), CHAR(10), " "))), sizeList!B:B, 0)),
                IF(ISNUMBER(MATCH(X582, sizeList!B:B, 0)),
                    INDEX(sizeList!B:B, MATCH(X582, sizeList!B:B, 0)),
                    "")
            )
        )
    ),
    ""
)</f>
        <v>38"</v>
      </c>
      <c r="X582" s="19" t="s">
        <v>2517</v>
      </c>
      <c r="Z582" s="44" t="str">
        <f t="shared" si="81"/>
        <v/>
      </c>
      <c r="AA582" s="44" t="str">
        <f>IFERROR(
    IF(ISNUMBER(MATCH(TRIM(CLEAN(SUBSTITUTE(SUBSTITUTE(Y582, CHAR(13), ""), CHAR(10), " "))), colorList!A:A, 0)),
        INDEX(colorList!B:B, MATCH(TRIM(CLEAN(SUBSTITUTE(SUBSTITUTE(Y582, CHAR(13), ""), CHAR(10), " "))), colorList!A:A, 0)),
        IF(ISNUMBER(MATCH(Y582, colorList!A:A, 0)),
            INDEX(colorList!B:B, MATCH(Y582, colorList!A:A, 0)),
            IF(ISNUMBER(MATCH(TRIM(CLEAN(SUBSTITUTE(SUBSTITUTE(Y582, CHAR(13), ""), CHAR(10), " "))), colorList!B:B, 0)),
                INDEX(colorList!B:B, MATCH(TRIM(CLEAN(SUBSTITUTE(SUBSTITUTE(Y582, CHAR(13), ""), CHAR(10), " "))), colorList!B:B, 0)),
                IF(ISNUMBER(MATCH(Y582, colorList!B:B, 0)),
                    INDEX(colorList!B:B, MATCH(Y582, colorList!B:B, 0)),
                    "")
            )
        )
    ),
    ""
)</f>
        <v/>
      </c>
      <c r="AB582" s="56" t="str">
        <f>IF(Y582="", "", IFERROR(VLOOKUP(Y582, colorList!A:B,2,FALSE),""))</f>
        <v/>
      </c>
    </row>
    <row r="583" spans="1:28" ht="60" customHeight="1" x14ac:dyDescent="0.3">
      <c r="A583" s="19" t="s">
        <v>1608</v>
      </c>
      <c r="B583" s="83" t="s">
        <v>1608</v>
      </c>
      <c r="C583" s="59" t="str">
        <f t="shared" si="75"/>
        <v>Pool's western öv, fonott díszítéssel</v>
      </c>
      <c r="D583" s="6" t="s">
        <v>1898</v>
      </c>
      <c r="E583" s="60" t="str">
        <f t="shared" si="76"/>
        <v>POOL'S WESTERN BELT RDBL/00005</v>
      </c>
      <c r="F583" s="19" t="s">
        <v>1750</v>
      </c>
      <c r="G583" s="61" t="str">
        <f t="shared" si="77"/>
        <v>Pool's</v>
      </c>
      <c r="H583" s="19" t="s">
        <v>1856</v>
      </c>
      <c r="I583" s="62" t="str">
        <f t="shared" si="78"/>
        <v>Western felszerelés</v>
      </c>
      <c r="J583" s="19" t="s">
        <v>3008</v>
      </c>
      <c r="K583" s="51" t="str">
        <f t="shared" si="79"/>
        <v>Western lovasruházat</v>
      </c>
      <c r="L583" s="19" t="s">
        <v>2532</v>
      </c>
      <c r="M583" s="51" t="str">
        <f t="shared" si="74"/>
        <v>Western lovasruházat kiegészítők</v>
      </c>
      <c r="N583" s="6" t="s">
        <v>2772</v>
      </c>
      <c r="O583" s="53" t="str">
        <f t="shared" si="80"/>
        <v/>
      </c>
      <c r="P583" s="39"/>
      <c r="Q583" s="40"/>
      <c r="R583" s="19" t="s">
        <v>2173</v>
      </c>
      <c r="S583" s="6">
        <v>60</v>
      </c>
      <c r="T583" s="65" t="s">
        <v>1931</v>
      </c>
      <c r="U583" s="37">
        <v>0.3</v>
      </c>
      <c r="V583" s="41">
        <v>0</v>
      </c>
      <c r="W583" s="44" t="str">
        <f>IFERROR(
    IF(ISNUMBER(MATCH(TRIM(CLEAN(SUBSTITUTE(SUBSTITUTE(X583, CHAR(13), ""), CHAR(10), " "))), sizeList!A:A, 0)),
        INDEX(sizeList!B:B, MATCH(TRIM(CLEAN(SUBSTITUTE(SUBSTITUTE(X583, CHAR(13), ""), CHAR(10), " "))), sizeList!A:A, 0)),
        IF(ISNUMBER(MATCH(X583, sizeList!A:A, 0)),
            INDEX(sizeList!B:B, MATCH(X583, sizeList!A:A, 0)),
            IF(ISNUMBER(MATCH(TRIM(CLEAN(SUBSTITUTE(SUBSTITUTE(X583, CHAR(13), ""), CHAR(10), " "))), sizeList!B:B, 0)),
                INDEX(sizeList!B:B, MATCH(TRIM(CLEAN(SUBSTITUTE(SUBSTITUTE(X583, CHAR(13), ""), CHAR(10), " "))), sizeList!B:B, 0)),
                IF(ISNUMBER(MATCH(X583, sizeList!B:B, 0)),
                    INDEX(sizeList!B:B, MATCH(X583, sizeList!B:B, 0)),
                    "")
            )
        )
    ),
    ""
)</f>
        <v>40"</v>
      </c>
      <c r="X583" s="19" t="s">
        <v>2518</v>
      </c>
      <c r="Z583" s="44" t="str">
        <f t="shared" si="81"/>
        <v/>
      </c>
      <c r="AA583" s="44" t="str">
        <f>IFERROR(
    IF(ISNUMBER(MATCH(TRIM(CLEAN(SUBSTITUTE(SUBSTITUTE(Y583, CHAR(13), ""), CHAR(10), " "))), colorList!A:A, 0)),
        INDEX(colorList!B:B, MATCH(TRIM(CLEAN(SUBSTITUTE(SUBSTITUTE(Y583, CHAR(13), ""), CHAR(10), " "))), colorList!A:A, 0)),
        IF(ISNUMBER(MATCH(Y583, colorList!A:A, 0)),
            INDEX(colorList!B:B, MATCH(Y583, colorList!A:A, 0)),
            IF(ISNUMBER(MATCH(TRIM(CLEAN(SUBSTITUTE(SUBSTITUTE(Y583, CHAR(13), ""), CHAR(10), " "))), colorList!B:B, 0)),
                INDEX(colorList!B:B, MATCH(TRIM(CLEAN(SUBSTITUTE(SUBSTITUTE(Y583, CHAR(13), ""), CHAR(10), " "))), colorList!B:B, 0)),
                IF(ISNUMBER(MATCH(Y583, colorList!B:B, 0)),
                    INDEX(colorList!B:B, MATCH(Y583, colorList!B:B, 0)),
                    "")
            )
        )
    ),
    ""
)</f>
        <v/>
      </c>
      <c r="AB583" s="56" t="str">
        <f>IF(Y583="", "", IFERROR(VLOOKUP(Y583, colorList!A:B,2,FALSE),""))</f>
        <v/>
      </c>
    </row>
    <row r="584" spans="1:28" ht="60" customHeight="1" x14ac:dyDescent="0.3">
      <c r="A584" s="19" t="s">
        <v>1608</v>
      </c>
      <c r="B584" s="83" t="s">
        <v>1608</v>
      </c>
      <c r="C584" s="59" t="str">
        <f t="shared" si="75"/>
        <v>Pool's western öv, fonott díszítéssel</v>
      </c>
      <c r="D584" s="6" t="s">
        <v>1898</v>
      </c>
      <c r="E584" s="60" t="str">
        <f t="shared" si="76"/>
        <v>POOL'S WESTERN BELT RDBL/00005</v>
      </c>
      <c r="F584" s="19" t="s">
        <v>1750</v>
      </c>
      <c r="G584" s="61" t="str">
        <f t="shared" si="77"/>
        <v>Pool's</v>
      </c>
      <c r="H584" s="19" t="s">
        <v>1856</v>
      </c>
      <c r="I584" s="62" t="str">
        <f t="shared" si="78"/>
        <v>Western felszerelés</v>
      </c>
      <c r="J584" s="19" t="s">
        <v>3008</v>
      </c>
      <c r="K584" s="51" t="str">
        <f t="shared" si="79"/>
        <v>Western lovasruházat</v>
      </c>
      <c r="L584" s="19" t="s">
        <v>2532</v>
      </c>
      <c r="M584" s="51" t="str">
        <f t="shared" si="74"/>
        <v>Western lovasruházat kiegészítők</v>
      </c>
      <c r="N584" s="6" t="s">
        <v>2772</v>
      </c>
      <c r="O584" s="53" t="str">
        <f t="shared" si="80"/>
        <v/>
      </c>
      <c r="P584" s="39"/>
      <c r="Q584" s="40"/>
      <c r="R584" s="19" t="s">
        <v>2174</v>
      </c>
      <c r="S584" s="6">
        <v>60</v>
      </c>
      <c r="T584" s="65" t="s">
        <v>1931</v>
      </c>
      <c r="U584" s="37">
        <v>0.3</v>
      </c>
      <c r="V584" s="41">
        <v>0</v>
      </c>
      <c r="W584" s="44" t="str">
        <f>IFERROR(
    IF(ISNUMBER(MATCH(TRIM(CLEAN(SUBSTITUTE(SUBSTITUTE(X584, CHAR(13), ""), CHAR(10), " "))), sizeList!A:A, 0)),
        INDEX(sizeList!B:B, MATCH(TRIM(CLEAN(SUBSTITUTE(SUBSTITUTE(X584, CHAR(13), ""), CHAR(10), " "))), sizeList!A:A, 0)),
        IF(ISNUMBER(MATCH(X584, sizeList!A:A, 0)),
            INDEX(sizeList!B:B, MATCH(X584, sizeList!A:A, 0)),
            IF(ISNUMBER(MATCH(TRIM(CLEAN(SUBSTITUTE(SUBSTITUTE(X584, CHAR(13), ""), CHAR(10), " "))), sizeList!B:B, 0)),
                INDEX(sizeList!B:B, MATCH(TRIM(CLEAN(SUBSTITUTE(SUBSTITUTE(X584, CHAR(13), ""), CHAR(10), " "))), sizeList!B:B, 0)),
                IF(ISNUMBER(MATCH(X584, sizeList!B:B, 0)),
                    INDEX(sizeList!B:B, MATCH(X584, sizeList!B:B, 0)),
                    "")
            )
        )
    ),
    ""
)</f>
        <v>42"</v>
      </c>
      <c r="X584" s="19" t="s">
        <v>2519</v>
      </c>
      <c r="Z584" s="44" t="str">
        <f t="shared" si="81"/>
        <v/>
      </c>
      <c r="AA584" s="44" t="str">
        <f>IFERROR(
    IF(ISNUMBER(MATCH(TRIM(CLEAN(SUBSTITUTE(SUBSTITUTE(Y584, CHAR(13), ""), CHAR(10), " "))), colorList!A:A, 0)),
        INDEX(colorList!B:B, MATCH(TRIM(CLEAN(SUBSTITUTE(SUBSTITUTE(Y584, CHAR(13), ""), CHAR(10), " "))), colorList!A:A, 0)),
        IF(ISNUMBER(MATCH(Y584, colorList!A:A, 0)),
            INDEX(colorList!B:B, MATCH(Y584, colorList!A:A, 0)),
            IF(ISNUMBER(MATCH(TRIM(CLEAN(SUBSTITUTE(SUBSTITUTE(Y584, CHAR(13), ""), CHAR(10), " "))), colorList!B:B, 0)),
                INDEX(colorList!B:B, MATCH(TRIM(CLEAN(SUBSTITUTE(SUBSTITUTE(Y584, CHAR(13), ""), CHAR(10), " "))), colorList!B:B, 0)),
                IF(ISNUMBER(MATCH(Y584, colorList!B:B, 0)),
                    INDEX(colorList!B:B, MATCH(Y584, colorList!B:B, 0)),
                    "")
            )
        )
    ),
    ""
)</f>
        <v/>
      </c>
      <c r="AB584" s="56" t="str">
        <f>IF(Y584="", "", IFERROR(VLOOKUP(Y584, colorList!A:B,2,FALSE),""))</f>
        <v/>
      </c>
    </row>
    <row r="585" spans="1:28" ht="60" customHeight="1" x14ac:dyDescent="0.3">
      <c r="A585" s="19" t="s">
        <v>1608</v>
      </c>
      <c r="B585" s="83" t="s">
        <v>1608</v>
      </c>
      <c r="C585" s="59" t="str">
        <f t="shared" si="75"/>
        <v>Pool's western öv, fonott díszítéssel</v>
      </c>
      <c r="D585" s="6" t="s">
        <v>1898</v>
      </c>
      <c r="E585" s="60" t="str">
        <f t="shared" si="76"/>
        <v>POOL'S WESTERN BELT RDBL/00005</v>
      </c>
      <c r="F585" s="19" t="s">
        <v>1750</v>
      </c>
      <c r="G585" s="61" t="str">
        <f t="shared" si="77"/>
        <v>Pool's</v>
      </c>
      <c r="H585" s="19" t="s">
        <v>1856</v>
      </c>
      <c r="I585" s="62" t="str">
        <f t="shared" si="78"/>
        <v>Western felszerelés</v>
      </c>
      <c r="J585" s="19" t="s">
        <v>3008</v>
      </c>
      <c r="K585" s="51" t="str">
        <f t="shared" si="79"/>
        <v>Western lovasruházat</v>
      </c>
      <c r="L585" s="19" t="s">
        <v>2532</v>
      </c>
      <c r="M585" s="51" t="str">
        <f t="shared" si="74"/>
        <v>Western lovasruházat kiegészítők</v>
      </c>
      <c r="N585" s="6" t="s">
        <v>2772</v>
      </c>
      <c r="O585" s="53" t="str">
        <f t="shared" si="80"/>
        <v/>
      </c>
      <c r="P585" s="39"/>
      <c r="Q585" s="40"/>
      <c r="R585" s="19" t="s">
        <v>2175</v>
      </c>
      <c r="S585" s="6">
        <v>60</v>
      </c>
      <c r="T585" s="65" t="s">
        <v>1931</v>
      </c>
      <c r="U585" s="37">
        <v>0.3</v>
      </c>
      <c r="V585" s="41">
        <v>0</v>
      </c>
      <c r="W585" s="44" t="str">
        <f>IFERROR(
    IF(ISNUMBER(MATCH(TRIM(CLEAN(SUBSTITUTE(SUBSTITUTE(X585, CHAR(13), ""), CHAR(10), " "))), sizeList!A:A, 0)),
        INDEX(sizeList!B:B, MATCH(TRIM(CLEAN(SUBSTITUTE(SUBSTITUTE(X585, CHAR(13), ""), CHAR(10), " "))), sizeList!A:A, 0)),
        IF(ISNUMBER(MATCH(X585, sizeList!A:A, 0)),
            INDEX(sizeList!B:B, MATCH(X585, sizeList!A:A, 0)),
            IF(ISNUMBER(MATCH(TRIM(CLEAN(SUBSTITUTE(SUBSTITUTE(X585, CHAR(13), ""), CHAR(10), " "))), sizeList!B:B, 0)),
                INDEX(sizeList!B:B, MATCH(TRIM(CLEAN(SUBSTITUTE(SUBSTITUTE(X585, CHAR(13), ""), CHAR(10), " "))), sizeList!B:B, 0)),
                IF(ISNUMBER(MATCH(X585, sizeList!B:B, 0)),
                    INDEX(sizeList!B:B, MATCH(X585, sizeList!B:B, 0)),
                    "")
            )
        )
    ),
    ""
)</f>
        <v>44"</v>
      </c>
      <c r="X585" s="19" t="s">
        <v>2520</v>
      </c>
      <c r="Z585" s="44" t="str">
        <f t="shared" si="81"/>
        <v/>
      </c>
      <c r="AA585" s="44" t="str">
        <f>IFERROR(
    IF(ISNUMBER(MATCH(TRIM(CLEAN(SUBSTITUTE(SUBSTITUTE(Y585, CHAR(13), ""), CHAR(10), " "))), colorList!A:A, 0)),
        INDEX(colorList!B:B, MATCH(TRIM(CLEAN(SUBSTITUTE(SUBSTITUTE(Y585, CHAR(13), ""), CHAR(10), " "))), colorList!A:A, 0)),
        IF(ISNUMBER(MATCH(Y585, colorList!A:A, 0)),
            INDEX(colorList!B:B, MATCH(Y585, colorList!A:A, 0)),
            IF(ISNUMBER(MATCH(TRIM(CLEAN(SUBSTITUTE(SUBSTITUTE(Y585, CHAR(13), ""), CHAR(10), " "))), colorList!B:B, 0)),
                INDEX(colorList!B:B, MATCH(TRIM(CLEAN(SUBSTITUTE(SUBSTITUTE(Y585, CHAR(13), ""), CHAR(10), " "))), colorList!B:B, 0)),
                IF(ISNUMBER(MATCH(Y585, colorList!B:B, 0)),
                    INDEX(colorList!B:B, MATCH(Y585, colorList!B:B, 0)),
                    "")
            )
        )
    ),
    ""
)</f>
        <v/>
      </c>
      <c r="AB585" s="56" t="str">
        <f>IF(Y585="", "", IFERROR(VLOOKUP(Y585, colorList!A:B,2,FALSE),""))</f>
        <v/>
      </c>
    </row>
    <row r="586" spans="1:28" ht="60" customHeight="1" x14ac:dyDescent="0.3">
      <c r="A586" s="19" t="s">
        <v>1608</v>
      </c>
      <c r="B586" s="83" t="s">
        <v>1608</v>
      </c>
      <c r="C586" s="59" t="str">
        <f t="shared" si="75"/>
        <v>Pool's western öv, fonott díszítéssel</v>
      </c>
      <c r="D586" s="6" t="s">
        <v>1898</v>
      </c>
      <c r="E586" s="60" t="str">
        <f t="shared" si="76"/>
        <v>POOL'S WESTERN BELT RDBL/00005</v>
      </c>
      <c r="F586" s="19" t="s">
        <v>1750</v>
      </c>
      <c r="G586" s="61" t="str">
        <f t="shared" si="77"/>
        <v>Pool's</v>
      </c>
      <c r="H586" s="19" t="s">
        <v>1856</v>
      </c>
      <c r="I586" s="62" t="str">
        <f t="shared" si="78"/>
        <v>Western felszerelés</v>
      </c>
      <c r="J586" s="19" t="s">
        <v>3008</v>
      </c>
      <c r="K586" s="51" t="str">
        <f t="shared" si="79"/>
        <v>Western lovasruházat</v>
      </c>
      <c r="L586" s="19" t="s">
        <v>2532</v>
      </c>
      <c r="M586" s="51" t="str">
        <f t="shared" si="74"/>
        <v>Western lovasruházat kiegészítők</v>
      </c>
      <c r="N586" s="6" t="s">
        <v>2772</v>
      </c>
      <c r="O586" s="53" t="str">
        <f t="shared" si="80"/>
        <v/>
      </c>
      <c r="P586" s="39"/>
      <c r="Q586" s="40"/>
      <c r="R586" s="19" t="s">
        <v>2176</v>
      </c>
      <c r="S586" s="6">
        <v>60</v>
      </c>
      <c r="T586" s="65" t="s">
        <v>1931</v>
      </c>
      <c r="U586" s="37">
        <v>0.3</v>
      </c>
      <c r="V586" s="41">
        <v>0</v>
      </c>
      <c r="W586" s="44" t="str">
        <f>IFERROR(
    IF(ISNUMBER(MATCH(TRIM(CLEAN(SUBSTITUTE(SUBSTITUTE(X586, CHAR(13), ""), CHAR(10), " "))), sizeList!A:A, 0)),
        INDEX(sizeList!B:B, MATCH(TRIM(CLEAN(SUBSTITUTE(SUBSTITUTE(X586, CHAR(13), ""), CHAR(10), " "))), sizeList!A:A, 0)),
        IF(ISNUMBER(MATCH(X586, sizeList!A:A, 0)),
            INDEX(sizeList!B:B, MATCH(X586, sizeList!A:A, 0)),
            IF(ISNUMBER(MATCH(TRIM(CLEAN(SUBSTITUTE(SUBSTITUTE(X586, CHAR(13), ""), CHAR(10), " "))), sizeList!B:B, 0)),
                INDEX(sizeList!B:B, MATCH(TRIM(CLEAN(SUBSTITUTE(SUBSTITUTE(X586, CHAR(13), ""), CHAR(10), " "))), sizeList!B:B, 0)),
                IF(ISNUMBER(MATCH(X586, sizeList!B:B, 0)),
                    INDEX(sizeList!B:B, MATCH(X586, sizeList!B:B, 0)),
                    "")
            )
        )
    ),
    ""
)</f>
        <v>46"</v>
      </c>
      <c r="X586" s="19" t="s">
        <v>2521</v>
      </c>
      <c r="Z586" s="44" t="str">
        <f t="shared" si="81"/>
        <v/>
      </c>
      <c r="AA586" s="44" t="str">
        <f>IFERROR(
    IF(ISNUMBER(MATCH(TRIM(CLEAN(SUBSTITUTE(SUBSTITUTE(Y586, CHAR(13), ""), CHAR(10), " "))), colorList!A:A, 0)),
        INDEX(colorList!B:B, MATCH(TRIM(CLEAN(SUBSTITUTE(SUBSTITUTE(Y586, CHAR(13), ""), CHAR(10), " "))), colorList!A:A, 0)),
        IF(ISNUMBER(MATCH(Y586, colorList!A:A, 0)),
            INDEX(colorList!B:B, MATCH(Y586, colorList!A:A, 0)),
            IF(ISNUMBER(MATCH(TRIM(CLEAN(SUBSTITUTE(SUBSTITUTE(Y586, CHAR(13), ""), CHAR(10), " "))), colorList!B:B, 0)),
                INDEX(colorList!B:B, MATCH(TRIM(CLEAN(SUBSTITUTE(SUBSTITUTE(Y586, CHAR(13), ""), CHAR(10), " "))), colorList!B:B, 0)),
                IF(ISNUMBER(MATCH(Y586, colorList!B:B, 0)),
                    INDEX(colorList!B:B, MATCH(Y586, colorList!B:B, 0)),
                    "")
            )
        )
    ),
    ""
)</f>
        <v/>
      </c>
      <c r="AB586" s="56" t="str">
        <f>IF(Y586="", "", IFERROR(VLOOKUP(Y586, colorList!A:B,2,FALSE),""))</f>
        <v/>
      </c>
    </row>
    <row r="587" spans="1:28" ht="60" customHeight="1" x14ac:dyDescent="0.3">
      <c r="A587" s="19" t="s">
        <v>1607</v>
      </c>
      <c r="B587" s="83" t="s">
        <v>1607</v>
      </c>
      <c r="C587" s="59" t="str">
        <f t="shared" si="75"/>
        <v>Pools' western öv, fém díszítéssel</v>
      </c>
      <c r="D587" s="6" t="s">
        <v>1897</v>
      </c>
      <c r="E587" s="60" t="str">
        <f t="shared" si="76"/>
        <v>POOL'S WESTERN BELT BASKET AND METAL SPOTS</v>
      </c>
      <c r="F587" s="19" t="s">
        <v>1749</v>
      </c>
      <c r="G587" s="61" t="str">
        <f t="shared" si="77"/>
        <v>Pool's</v>
      </c>
      <c r="H587" s="19" t="s">
        <v>1856</v>
      </c>
      <c r="I587" s="62" t="str">
        <f t="shared" si="78"/>
        <v>Western felszerelés</v>
      </c>
      <c r="J587" s="19" t="s">
        <v>3008</v>
      </c>
      <c r="K587" s="51" t="str">
        <f t="shared" si="79"/>
        <v>Western lovasruházat</v>
      </c>
      <c r="L587" s="19" t="s">
        <v>2532</v>
      </c>
      <c r="M587" s="51" t="str">
        <f t="shared" si="74"/>
        <v>Western lovasruházat kiegészítők</v>
      </c>
      <c r="N587" s="6" t="s">
        <v>2772</v>
      </c>
      <c r="O587" s="53" t="str">
        <f t="shared" si="80"/>
        <v/>
      </c>
      <c r="P587" s="39"/>
      <c r="Q587" s="40"/>
      <c r="R587" s="19" t="s">
        <v>2160</v>
      </c>
      <c r="S587" s="6">
        <v>84</v>
      </c>
      <c r="T587" s="65" t="s">
        <v>1931</v>
      </c>
      <c r="U587" s="37">
        <v>0.3</v>
      </c>
      <c r="V587" s="41">
        <v>0</v>
      </c>
      <c r="W587" s="44" t="str">
        <f>IFERROR(
    IF(ISNUMBER(MATCH(TRIM(CLEAN(SUBSTITUTE(SUBSTITUTE(X587, CHAR(13), ""), CHAR(10), " "))), sizeList!A:A, 0)),
        INDEX(sizeList!B:B, MATCH(TRIM(CLEAN(SUBSTITUTE(SUBSTITUTE(X587, CHAR(13), ""), CHAR(10), " "))), sizeList!A:A, 0)),
        IF(ISNUMBER(MATCH(X587, sizeList!A:A, 0)),
            INDEX(sizeList!B:B, MATCH(X587, sizeList!A:A, 0)),
            IF(ISNUMBER(MATCH(TRIM(CLEAN(SUBSTITUTE(SUBSTITUTE(X587, CHAR(13), ""), CHAR(10), " "))), sizeList!B:B, 0)),
                INDEX(sizeList!B:B, MATCH(TRIM(CLEAN(SUBSTITUTE(SUBSTITUTE(X587, CHAR(13), ""), CHAR(10), " "))), sizeList!B:B, 0)),
                IF(ISNUMBER(MATCH(X587, sizeList!B:B, 0)),
                    INDEX(sizeList!B:B, MATCH(X587, sizeList!B:B, 0)),
                    "")
            )
        )
    ),
    ""
)</f>
        <v>32"</v>
      </c>
      <c r="X587" s="19" t="s">
        <v>2514</v>
      </c>
      <c r="Z587" s="44" t="str">
        <f t="shared" si="81"/>
        <v/>
      </c>
      <c r="AA587" s="44" t="str">
        <f>IFERROR(
    IF(ISNUMBER(MATCH(TRIM(CLEAN(SUBSTITUTE(SUBSTITUTE(Y587, CHAR(13), ""), CHAR(10), " "))), colorList!A:A, 0)),
        INDEX(colorList!B:B, MATCH(TRIM(CLEAN(SUBSTITUTE(SUBSTITUTE(Y587, CHAR(13), ""), CHAR(10), " "))), colorList!A:A, 0)),
        IF(ISNUMBER(MATCH(Y587, colorList!A:A, 0)),
            INDEX(colorList!B:B, MATCH(Y587, colorList!A:A, 0)),
            IF(ISNUMBER(MATCH(TRIM(CLEAN(SUBSTITUTE(SUBSTITUTE(Y587, CHAR(13), ""), CHAR(10), " "))), colorList!B:B, 0)),
                INDEX(colorList!B:B, MATCH(TRIM(CLEAN(SUBSTITUTE(SUBSTITUTE(Y587, CHAR(13), ""), CHAR(10), " "))), colorList!B:B, 0)),
                IF(ISNUMBER(MATCH(Y587, colorList!B:B, 0)),
                    INDEX(colorList!B:B, MATCH(Y587, colorList!B:B, 0)),
                    "")
            )
        )
    ),
    ""
)</f>
        <v/>
      </c>
      <c r="AB587" s="56" t="str">
        <f>IF(Y587="", "", IFERROR(VLOOKUP(Y587, colorList!A:B,2,FALSE),""))</f>
        <v/>
      </c>
    </row>
    <row r="588" spans="1:28" ht="60" customHeight="1" x14ac:dyDescent="0.3">
      <c r="A588" s="19" t="s">
        <v>1607</v>
      </c>
      <c r="B588" s="83" t="s">
        <v>1607</v>
      </c>
      <c r="C588" s="59" t="str">
        <f t="shared" si="75"/>
        <v>Pools' western öv, fém díszítéssel</v>
      </c>
      <c r="D588" s="6" t="s">
        <v>1897</v>
      </c>
      <c r="E588" s="60" t="str">
        <f t="shared" si="76"/>
        <v>POOL'S WESTERN BELT BASKET AND METAL SPOTS</v>
      </c>
      <c r="F588" s="19" t="s">
        <v>1749</v>
      </c>
      <c r="G588" s="61" t="str">
        <f t="shared" si="77"/>
        <v>Pool's</v>
      </c>
      <c r="H588" s="19" t="s">
        <v>1856</v>
      </c>
      <c r="I588" s="62" t="str">
        <f t="shared" si="78"/>
        <v>Western felszerelés</v>
      </c>
      <c r="J588" s="19" t="s">
        <v>3008</v>
      </c>
      <c r="K588" s="51" t="str">
        <f t="shared" si="79"/>
        <v>Western lovasruházat</v>
      </c>
      <c r="L588" s="19" t="s">
        <v>2532</v>
      </c>
      <c r="M588" s="51" t="str">
        <f t="shared" si="74"/>
        <v>Western lovasruházat kiegészítők</v>
      </c>
      <c r="N588" s="6" t="s">
        <v>2772</v>
      </c>
      <c r="O588" s="53" t="str">
        <f t="shared" si="80"/>
        <v/>
      </c>
      <c r="P588" s="39"/>
      <c r="Q588" s="40"/>
      <c r="R588" s="19" t="s">
        <v>2161</v>
      </c>
      <c r="S588" s="6">
        <v>84</v>
      </c>
      <c r="T588" s="65" t="s">
        <v>1931</v>
      </c>
      <c r="U588" s="37">
        <v>0.3</v>
      </c>
      <c r="V588" s="41">
        <v>0</v>
      </c>
      <c r="W588" s="44" t="str">
        <f>IFERROR(
    IF(ISNUMBER(MATCH(TRIM(CLEAN(SUBSTITUTE(SUBSTITUTE(X588, CHAR(13), ""), CHAR(10), " "))), sizeList!A:A, 0)),
        INDEX(sizeList!B:B, MATCH(TRIM(CLEAN(SUBSTITUTE(SUBSTITUTE(X588, CHAR(13), ""), CHAR(10), " "))), sizeList!A:A, 0)),
        IF(ISNUMBER(MATCH(X588, sizeList!A:A, 0)),
            INDEX(sizeList!B:B, MATCH(X588, sizeList!A:A, 0)),
            IF(ISNUMBER(MATCH(TRIM(CLEAN(SUBSTITUTE(SUBSTITUTE(X588, CHAR(13), ""), CHAR(10), " "))), sizeList!B:B, 0)),
                INDEX(sizeList!B:B, MATCH(TRIM(CLEAN(SUBSTITUTE(SUBSTITUTE(X588, CHAR(13), ""), CHAR(10), " "))), sizeList!B:B, 0)),
                IF(ISNUMBER(MATCH(X588, sizeList!B:B, 0)),
                    INDEX(sizeList!B:B, MATCH(X588, sizeList!B:B, 0)),
                    "")
            )
        )
    ),
    ""
)</f>
        <v>34"</v>
      </c>
      <c r="X588" s="19" t="s">
        <v>2515</v>
      </c>
      <c r="Z588" s="44" t="str">
        <f t="shared" si="81"/>
        <v/>
      </c>
      <c r="AA588" s="44" t="str">
        <f>IFERROR(
    IF(ISNUMBER(MATCH(TRIM(CLEAN(SUBSTITUTE(SUBSTITUTE(Y588, CHAR(13), ""), CHAR(10), " "))), colorList!A:A, 0)),
        INDEX(colorList!B:B, MATCH(TRIM(CLEAN(SUBSTITUTE(SUBSTITUTE(Y588, CHAR(13), ""), CHAR(10), " "))), colorList!A:A, 0)),
        IF(ISNUMBER(MATCH(Y588, colorList!A:A, 0)),
            INDEX(colorList!B:B, MATCH(Y588, colorList!A:A, 0)),
            IF(ISNUMBER(MATCH(TRIM(CLEAN(SUBSTITUTE(SUBSTITUTE(Y588, CHAR(13), ""), CHAR(10), " "))), colorList!B:B, 0)),
                INDEX(colorList!B:B, MATCH(TRIM(CLEAN(SUBSTITUTE(SUBSTITUTE(Y588, CHAR(13), ""), CHAR(10), " "))), colorList!B:B, 0)),
                IF(ISNUMBER(MATCH(Y588, colorList!B:B, 0)),
                    INDEX(colorList!B:B, MATCH(Y588, colorList!B:B, 0)),
                    "")
            )
        )
    ),
    ""
)</f>
        <v/>
      </c>
      <c r="AB588" s="56" t="str">
        <f>IF(Y588="", "", IFERROR(VLOOKUP(Y588, colorList!A:B,2,FALSE),""))</f>
        <v/>
      </c>
    </row>
    <row r="589" spans="1:28" ht="60" customHeight="1" x14ac:dyDescent="0.3">
      <c r="A589" s="19" t="s">
        <v>1607</v>
      </c>
      <c r="B589" s="83" t="s">
        <v>1607</v>
      </c>
      <c r="C589" s="59" t="str">
        <f t="shared" si="75"/>
        <v>Pools' western öv, fém díszítéssel</v>
      </c>
      <c r="D589" s="6" t="s">
        <v>1897</v>
      </c>
      <c r="E589" s="60" t="str">
        <f t="shared" si="76"/>
        <v>POOL'S WESTERN BELT BASKET AND METAL SPOTS</v>
      </c>
      <c r="F589" s="19" t="s">
        <v>1749</v>
      </c>
      <c r="G589" s="61" t="str">
        <f t="shared" si="77"/>
        <v>Pool's</v>
      </c>
      <c r="H589" s="19" t="s">
        <v>1856</v>
      </c>
      <c r="I589" s="62" t="str">
        <f t="shared" si="78"/>
        <v>Western felszerelés</v>
      </c>
      <c r="J589" s="19" t="s">
        <v>3008</v>
      </c>
      <c r="K589" s="51" t="str">
        <f t="shared" si="79"/>
        <v>Western lovasruházat</v>
      </c>
      <c r="L589" s="19" t="s">
        <v>2532</v>
      </c>
      <c r="M589" s="51" t="str">
        <f t="shared" si="74"/>
        <v>Western lovasruházat kiegészítők</v>
      </c>
      <c r="N589" s="6" t="s">
        <v>2772</v>
      </c>
      <c r="O589" s="53" t="str">
        <f t="shared" si="80"/>
        <v/>
      </c>
      <c r="P589" s="39"/>
      <c r="Q589" s="40"/>
      <c r="R589" s="19" t="s">
        <v>2162</v>
      </c>
      <c r="S589" s="6">
        <v>84</v>
      </c>
      <c r="T589" s="65" t="s">
        <v>1931</v>
      </c>
      <c r="U589" s="37">
        <v>0.3</v>
      </c>
      <c r="V589" s="41">
        <v>0</v>
      </c>
      <c r="W589" s="44" t="str">
        <f>IFERROR(
    IF(ISNUMBER(MATCH(TRIM(CLEAN(SUBSTITUTE(SUBSTITUTE(X589, CHAR(13), ""), CHAR(10), " "))), sizeList!A:A, 0)),
        INDEX(sizeList!B:B, MATCH(TRIM(CLEAN(SUBSTITUTE(SUBSTITUTE(X589, CHAR(13), ""), CHAR(10), " "))), sizeList!A:A, 0)),
        IF(ISNUMBER(MATCH(X589, sizeList!A:A, 0)),
            INDEX(sizeList!B:B, MATCH(X589, sizeList!A:A, 0)),
            IF(ISNUMBER(MATCH(TRIM(CLEAN(SUBSTITUTE(SUBSTITUTE(X589, CHAR(13), ""), CHAR(10), " "))), sizeList!B:B, 0)),
                INDEX(sizeList!B:B, MATCH(TRIM(CLEAN(SUBSTITUTE(SUBSTITUTE(X589, CHAR(13), ""), CHAR(10), " "))), sizeList!B:B, 0)),
                IF(ISNUMBER(MATCH(X589, sizeList!B:B, 0)),
                    INDEX(sizeList!B:B, MATCH(X589, sizeList!B:B, 0)),
                    "")
            )
        )
    ),
    ""
)</f>
        <v>36"</v>
      </c>
      <c r="X589" s="19" t="s">
        <v>2516</v>
      </c>
      <c r="Z589" s="44" t="str">
        <f t="shared" si="81"/>
        <v/>
      </c>
      <c r="AA589" s="44" t="str">
        <f>IFERROR(
    IF(ISNUMBER(MATCH(TRIM(CLEAN(SUBSTITUTE(SUBSTITUTE(Y589, CHAR(13), ""), CHAR(10), " "))), colorList!A:A, 0)),
        INDEX(colorList!B:B, MATCH(TRIM(CLEAN(SUBSTITUTE(SUBSTITUTE(Y589, CHAR(13), ""), CHAR(10), " "))), colorList!A:A, 0)),
        IF(ISNUMBER(MATCH(Y589, colorList!A:A, 0)),
            INDEX(colorList!B:B, MATCH(Y589, colorList!A:A, 0)),
            IF(ISNUMBER(MATCH(TRIM(CLEAN(SUBSTITUTE(SUBSTITUTE(Y589, CHAR(13), ""), CHAR(10), " "))), colorList!B:B, 0)),
                INDEX(colorList!B:B, MATCH(TRIM(CLEAN(SUBSTITUTE(SUBSTITUTE(Y589, CHAR(13), ""), CHAR(10), " "))), colorList!B:B, 0)),
                IF(ISNUMBER(MATCH(Y589, colorList!B:B, 0)),
                    INDEX(colorList!B:B, MATCH(Y589, colorList!B:B, 0)),
                    "")
            )
        )
    ),
    ""
)</f>
        <v/>
      </c>
      <c r="AB589" s="56" t="str">
        <f>IF(Y589="", "", IFERROR(VLOOKUP(Y589, colorList!A:B,2,FALSE),""))</f>
        <v/>
      </c>
    </row>
    <row r="590" spans="1:28" ht="60" customHeight="1" x14ac:dyDescent="0.3">
      <c r="A590" s="19" t="s">
        <v>1607</v>
      </c>
      <c r="B590" s="83" t="s">
        <v>1607</v>
      </c>
      <c r="C590" s="59" t="str">
        <f t="shared" si="75"/>
        <v>Pools' western öv, fém díszítéssel</v>
      </c>
      <c r="D590" s="6" t="s">
        <v>1897</v>
      </c>
      <c r="E590" s="60" t="str">
        <f t="shared" si="76"/>
        <v>POOL'S WESTERN BELT BASKET AND METAL SPOTS</v>
      </c>
      <c r="F590" s="19" t="s">
        <v>1749</v>
      </c>
      <c r="G590" s="61" t="str">
        <f t="shared" si="77"/>
        <v>Pool's</v>
      </c>
      <c r="H590" s="19" t="s">
        <v>1856</v>
      </c>
      <c r="I590" s="62" t="str">
        <f t="shared" si="78"/>
        <v>Western felszerelés</v>
      </c>
      <c r="J590" s="19" t="s">
        <v>3008</v>
      </c>
      <c r="K590" s="51" t="str">
        <f t="shared" si="79"/>
        <v>Western lovasruházat</v>
      </c>
      <c r="L590" s="19" t="s">
        <v>2532</v>
      </c>
      <c r="M590" s="51" t="str">
        <f t="shared" si="74"/>
        <v>Western lovasruházat kiegészítők</v>
      </c>
      <c r="N590" s="6" t="s">
        <v>2772</v>
      </c>
      <c r="O590" s="53" t="str">
        <f t="shared" si="80"/>
        <v/>
      </c>
      <c r="P590" s="39"/>
      <c r="Q590" s="40"/>
      <c r="R590" s="19" t="s">
        <v>2163</v>
      </c>
      <c r="S590" s="6">
        <v>84</v>
      </c>
      <c r="T590" s="65" t="s">
        <v>1931</v>
      </c>
      <c r="U590" s="37">
        <v>0.3</v>
      </c>
      <c r="V590" s="41">
        <v>0</v>
      </c>
      <c r="W590" s="44" t="str">
        <f>IFERROR(
    IF(ISNUMBER(MATCH(TRIM(CLEAN(SUBSTITUTE(SUBSTITUTE(X590, CHAR(13), ""), CHAR(10), " "))), sizeList!A:A, 0)),
        INDEX(sizeList!B:B, MATCH(TRIM(CLEAN(SUBSTITUTE(SUBSTITUTE(X590, CHAR(13), ""), CHAR(10), " "))), sizeList!A:A, 0)),
        IF(ISNUMBER(MATCH(X590, sizeList!A:A, 0)),
            INDEX(sizeList!B:B, MATCH(X590, sizeList!A:A, 0)),
            IF(ISNUMBER(MATCH(TRIM(CLEAN(SUBSTITUTE(SUBSTITUTE(X590, CHAR(13), ""), CHAR(10), " "))), sizeList!B:B, 0)),
                INDEX(sizeList!B:B, MATCH(TRIM(CLEAN(SUBSTITUTE(SUBSTITUTE(X590, CHAR(13), ""), CHAR(10), " "))), sizeList!B:B, 0)),
                IF(ISNUMBER(MATCH(X590, sizeList!B:B, 0)),
                    INDEX(sizeList!B:B, MATCH(X590, sizeList!B:B, 0)),
                    "")
            )
        )
    ),
    ""
)</f>
        <v>38"</v>
      </c>
      <c r="X590" s="19" t="s">
        <v>2517</v>
      </c>
      <c r="Z590" s="44" t="str">
        <f t="shared" si="81"/>
        <v/>
      </c>
      <c r="AA590" s="44" t="str">
        <f>IFERROR(
    IF(ISNUMBER(MATCH(TRIM(CLEAN(SUBSTITUTE(SUBSTITUTE(Y590, CHAR(13), ""), CHAR(10), " "))), colorList!A:A, 0)),
        INDEX(colorList!B:B, MATCH(TRIM(CLEAN(SUBSTITUTE(SUBSTITUTE(Y590, CHAR(13), ""), CHAR(10), " "))), colorList!A:A, 0)),
        IF(ISNUMBER(MATCH(Y590, colorList!A:A, 0)),
            INDEX(colorList!B:B, MATCH(Y590, colorList!A:A, 0)),
            IF(ISNUMBER(MATCH(TRIM(CLEAN(SUBSTITUTE(SUBSTITUTE(Y590, CHAR(13), ""), CHAR(10), " "))), colorList!B:B, 0)),
                INDEX(colorList!B:B, MATCH(TRIM(CLEAN(SUBSTITUTE(SUBSTITUTE(Y590, CHAR(13), ""), CHAR(10), " "))), colorList!B:B, 0)),
                IF(ISNUMBER(MATCH(Y590, colorList!B:B, 0)),
                    INDEX(colorList!B:B, MATCH(Y590, colorList!B:B, 0)),
                    "")
            )
        )
    ),
    ""
)</f>
        <v/>
      </c>
      <c r="AB590" s="56" t="str">
        <f>IF(Y590="", "", IFERROR(VLOOKUP(Y590, colorList!A:B,2,FALSE),""))</f>
        <v/>
      </c>
    </row>
    <row r="591" spans="1:28" ht="60" customHeight="1" x14ac:dyDescent="0.3">
      <c r="A591" s="19" t="s">
        <v>1607</v>
      </c>
      <c r="B591" s="83" t="s">
        <v>1607</v>
      </c>
      <c r="C591" s="59" t="str">
        <f t="shared" si="75"/>
        <v>Pools' western öv, fém díszítéssel</v>
      </c>
      <c r="D591" s="6" t="s">
        <v>1897</v>
      </c>
      <c r="E591" s="60" t="str">
        <f t="shared" si="76"/>
        <v>POOL'S WESTERN BELT BASKET AND METAL SPOTS</v>
      </c>
      <c r="F591" s="19" t="s">
        <v>1749</v>
      </c>
      <c r="G591" s="61" t="str">
        <f t="shared" si="77"/>
        <v>Pool's</v>
      </c>
      <c r="H591" s="19" t="s">
        <v>1856</v>
      </c>
      <c r="I591" s="62" t="str">
        <f t="shared" si="78"/>
        <v>Western felszerelés</v>
      </c>
      <c r="J591" s="19" t="s">
        <v>3008</v>
      </c>
      <c r="K591" s="51" t="str">
        <f t="shared" si="79"/>
        <v>Western lovasruházat</v>
      </c>
      <c r="L591" s="19" t="s">
        <v>2532</v>
      </c>
      <c r="M591" s="51" t="str">
        <f t="shared" si="74"/>
        <v>Western lovasruházat kiegészítők</v>
      </c>
      <c r="N591" s="6" t="s">
        <v>2772</v>
      </c>
      <c r="O591" s="53" t="str">
        <f t="shared" si="80"/>
        <v/>
      </c>
      <c r="P591" s="39"/>
      <c r="Q591" s="40"/>
      <c r="R591" s="19" t="s">
        <v>2164</v>
      </c>
      <c r="S591" s="6">
        <v>84</v>
      </c>
      <c r="T591" s="65" t="s">
        <v>1931</v>
      </c>
      <c r="U591" s="37">
        <v>0.3</v>
      </c>
      <c r="V591" s="41">
        <v>0</v>
      </c>
      <c r="W591" s="44" t="str">
        <f>IFERROR(
    IF(ISNUMBER(MATCH(TRIM(CLEAN(SUBSTITUTE(SUBSTITUTE(X591, CHAR(13), ""), CHAR(10), " "))), sizeList!A:A, 0)),
        INDEX(sizeList!B:B, MATCH(TRIM(CLEAN(SUBSTITUTE(SUBSTITUTE(X591, CHAR(13), ""), CHAR(10), " "))), sizeList!A:A, 0)),
        IF(ISNUMBER(MATCH(X591, sizeList!A:A, 0)),
            INDEX(sizeList!B:B, MATCH(X591, sizeList!A:A, 0)),
            IF(ISNUMBER(MATCH(TRIM(CLEAN(SUBSTITUTE(SUBSTITUTE(X591, CHAR(13), ""), CHAR(10), " "))), sizeList!B:B, 0)),
                INDEX(sizeList!B:B, MATCH(TRIM(CLEAN(SUBSTITUTE(SUBSTITUTE(X591, CHAR(13), ""), CHAR(10), " "))), sizeList!B:B, 0)),
                IF(ISNUMBER(MATCH(X591, sizeList!B:B, 0)),
                    INDEX(sizeList!B:B, MATCH(X591, sizeList!B:B, 0)),
                    "")
            )
        )
    ),
    ""
)</f>
        <v>40"</v>
      </c>
      <c r="X591" s="19" t="s">
        <v>2518</v>
      </c>
      <c r="Z591" s="44" t="str">
        <f t="shared" si="81"/>
        <v/>
      </c>
      <c r="AA591" s="44" t="str">
        <f>IFERROR(
    IF(ISNUMBER(MATCH(TRIM(CLEAN(SUBSTITUTE(SUBSTITUTE(Y591, CHAR(13), ""), CHAR(10), " "))), colorList!A:A, 0)),
        INDEX(colorList!B:B, MATCH(TRIM(CLEAN(SUBSTITUTE(SUBSTITUTE(Y591, CHAR(13), ""), CHAR(10), " "))), colorList!A:A, 0)),
        IF(ISNUMBER(MATCH(Y591, colorList!A:A, 0)),
            INDEX(colorList!B:B, MATCH(Y591, colorList!A:A, 0)),
            IF(ISNUMBER(MATCH(TRIM(CLEAN(SUBSTITUTE(SUBSTITUTE(Y591, CHAR(13), ""), CHAR(10), " "))), colorList!B:B, 0)),
                INDEX(colorList!B:B, MATCH(TRIM(CLEAN(SUBSTITUTE(SUBSTITUTE(Y591, CHAR(13), ""), CHAR(10), " "))), colorList!B:B, 0)),
                IF(ISNUMBER(MATCH(Y591, colorList!B:B, 0)),
                    INDEX(colorList!B:B, MATCH(Y591, colorList!B:B, 0)),
                    "")
            )
        )
    ),
    ""
)</f>
        <v/>
      </c>
      <c r="AB591" s="56" t="str">
        <f>IF(Y591="", "", IFERROR(VLOOKUP(Y591, colorList!A:B,2,FALSE),""))</f>
        <v/>
      </c>
    </row>
    <row r="592" spans="1:28" ht="60" customHeight="1" x14ac:dyDescent="0.3">
      <c r="A592" s="19" t="s">
        <v>1607</v>
      </c>
      <c r="B592" s="19" t="s">
        <v>1607</v>
      </c>
      <c r="C592" s="59" t="str">
        <f t="shared" si="75"/>
        <v>Pools' western öv, fém díszítéssel</v>
      </c>
      <c r="D592" s="6" t="s">
        <v>1897</v>
      </c>
      <c r="E592" s="60" t="str">
        <f t="shared" si="76"/>
        <v>POOL'S WESTERN BELT BASKET AND METAL SPOTS</v>
      </c>
      <c r="F592" s="19" t="s">
        <v>1749</v>
      </c>
      <c r="G592" s="61" t="str">
        <f t="shared" si="77"/>
        <v>Pool's</v>
      </c>
      <c r="H592" s="19" t="s">
        <v>1856</v>
      </c>
      <c r="I592" s="62" t="str">
        <f t="shared" si="78"/>
        <v>Western felszerelés</v>
      </c>
      <c r="J592" s="19" t="s">
        <v>3008</v>
      </c>
      <c r="K592" s="51" t="str">
        <f t="shared" si="79"/>
        <v>Western lovasruházat</v>
      </c>
      <c r="L592" s="19" t="s">
        <v>2532</v>
      </c>
      <c r="M592" s="51" t="str">
        <f t="shared" si="74"/>
        <v>Western lovasruházat kiegészítők</v>
      </c>
      <c r="N592" s="6" t="s">
        <v>2772</v>
      </c>
      <c r="O592" s="53" t="str">
        <f t="shared" si="80"/>
        <v/>
      </c>
      <c r="P592" s="39"/>
      <c r="Q592" s="40"/>
      <c r="R592" s="19" t="s">
        <v>2165</v>
      </c>
      <c r="S592" s="6">
        <v>84</v>
      </c>
      <c r="T592" s="65" t="s">
        <v>1931</v>
      </c>
      <c r="U592" s="37">
        <v>0.3</v>
      </c>
      <c r="V592" s="41">
        <v>0</v>
      </c>
      <c r="W592" s="44" t="str">
        <f>IFERROR(
    IF(ISNUMBER(MATCH(TRIM(CLEAN(SUBSTITUTE(SUBSTITUTE(X592, CHAR(13), ""), CHAR(10), " "))), sizeList!A:A, 0)),
        INDEX(sizeList!B:B, MATCH(TRIM(CLEAN(SUBSTITUTE(SUBSTITUTE(X592, CHAR(13), ""), CHAR(10), " "))), sizeList!A:A, 0)),
        IF(ISNUMBER(MATCH(X592, sizeList!A:A, 0)),
            INDEX(sizeList!B:B, MATCH(X592, sizeList!A:A, 0)),
            IF(ISNUMBER(MATCH(TRIM(CLEAN(SUBSTITUTE(SUBSTITUTE(X592, CHAR(13), ""), CHAR(10), " "))), sizeList!B:B, 0)),
                INDEX(sizeList!B:B, MATCH(TRIM(CLEAN(SUBSTITUTE(SUBSTITUTE(X592, CHAR(13), ""), CHAR(10), " "))), sizeList!B:B, 0)),
                IF(ISNUMBER(MATCH(X592, sizeList!B:B, 0)),
                    INDEX(sizeList!B:B, MATCH(X592, sizeList!B:B, 0)),
                    "")
            )
        )
    ),
    ""
)</f>
        <v>42"</v>
      </c>
      <c r="X592" s="19" t="s">
        <v>2519</v>
      </c>
      <c r="Z592" s="44" t="str">
        <f t="shared" si="81"/>
        <v/>
      </c>
      <c r="AA592" s="44" t="str">
        <f>IFERROR(
    IF(ISNUMBER(MATCH(TRIM(CLEAN(SUBSTITUTE(SUBSTITUTE(Y592, CHAR(13), ""), CHAR(10), " "))), colorList!A:A, 0)),
        INDEX(colorList!B:B, MATCH(TRIM(CLEAN(SUBSTITUTE(SUBSTITUTE(Y592, CHAR(13), ""), CHAR(10), " "))), colorList!A:A, 0)),
        IF(ISNUMBER(MATCH(Y592, colorList!A:A, 0)),
            INDEX(colorList!B:B, MATCH(Y592, colorList!A:A, 0)),
            IF(ISNUMBER(MATCH(TRIM(CLEAN(SUBSTITUTE(SUBSTITUTE(Y592, CHAR(13), ""), CHAR(10), " "))), colorList!B:B, 0)),
                INDEX(colorList!B:B, MATCH(TRIM(CLEAN(SUBSTITUTE(SUBSTITUTE(Y592, CHAR(13), ""), CHAR(10), " "))), colorList!B:B, 0)),
                IF(ISNUMBER(MATCH(Y592, colorList!B:B, 0)),
                    INDEX(colorList!B:B, MATCH(Y592, colorList!B:B, 0)),
                    "")
            )
        )
    ),
    ""
)</f>
        <v/>
      </c>
      <c r="AB592" s="56" t="str">
        <f>IF(Y592="", "", IFERROR(VLOOKUP(Y592, colorList!A:B,2,FALSE),""))</f>
        <v/>
      </c>
    </row>
    <row r="593" spans="1:28" ht="60" customHeight="1" x14ac:dyDescent="0.3">
      <c r="A593" s="19" t="s">
        <v>1607</v>
      </c>
      <c r="B593" s="83" t="s">
        <v>1607</v>
      </c>
      <c r="C593" s="59" t="str">
        <f t="shared" si="75"/>
        <v>Pools' western öv, fém díszítéssel</v>
      </c>
      <c r="D593" s="6" t="s">
        <v>1897</v>
      </c>
      <c r="E593" s="60" t="str">
        <f t="shared" si="76"/>
        <v>POOL'S WESTERN BELT BASKET AND METAL SPOTS</v>
      </c>
      <c r="F593" s="19" t="s">
        <v>1749</v>
      </c>
      <c r="G593" s="61" t="str">
        <f t="shared" si="77"/>
        <v>Pool's</v>
      </c>
      <c r="H593" s="19" t="s">
        <v>1856</v>
      </c>
      <c r="I593" s="62" t="str">
        <f t="shared" si="78"/>
        <v>Western felszerelés</v>
      </c>
      <c r="J593" s="19" t="s">
        <v>3008</v>
      </c>
      <c r="K593" s="51" t="str">
        <f t="shared" si="79"/>
        <v>Western lovasruházat</v>
      </c>
      <c r="L593" s="19" t="s">
        <v>2532</v>
      </c>
      <c r="M593" s="51" t="str">
        <f t="shared" si="74"/>
        <v>Western lovasruházat kiegészítők</v>
      </c>
      <c r="N593" s="6" t="s">
        <v>2772</v>
      </c>
      <c r="O593" s="53" t="str">
        <f t="shared" si="80"/>
        <v/>
      </c>
      <c r="P593" s="39"/>
      <c r="Q593" s="40"/>
      <c r="R593" s="19" t="s">
        <v>2166</v>
      </c>
      <c r="S593" s="6">
        <v>84</v>
      </c>
      <c r="T593" s="65" t="s">
        <v>1931</v>
      </c>
      <c r="U593" s="37">
        <v>0.3</v>
      </c>
      <c r="V593" s="41">
        <v>0</v>
      </c>
      <c r="W593" s="44" t="str">
        <f>IFERROR(
    IF(ISNUMBER(MATCH(TRIM(CLEAN(SUBSTITUTE(SUBSTITUTE(X593, CHAR(13), ""), CHAR(10), " "))), sizeList!A:A, 0)),
        INDEX(sizeList!B:B, MATCH(TRIM(CLEAN(SUBSTITUTE(SUBSTITUTE(X593, CHAR(13), ""), CHAR(10), " "))), sizeList!A:A, 0)),
        IF(ISNUMBER(MATCH(X593, sizeList!A:A, 0)),
            INDEX(sizeList!B:B, MATCH(X593, sizeList!A:A, 0)),
            IF(ISNUMBER(MATCH(TRIM(CLEAN(SUBSTITUTE(SUBSTITUTE(X593, CHAR(13), ""), CHAR(10), " "))), sizeList!B:B, 0)),
                INDEX(sizeList!B:B, MATCH(TRIM(CLEAN(SUBSTITUTE(SUBSTITUTE(X593, CHAR(13), ""), CHAR(10), " "))), sizeList!B:B, 0)),
                IF(ISNUMBER(MATCH(X593, sizeList!B:B, 0)),
                    INDEX(sizeList!B:B, MATCH(X593, sizeList!B:B, 0)),
                    "")
            )
        )
    ),
    ""
)</f>
        <v>44"</v>
      </c>
      <c r="X593" s="19" t="s">
        <v>2520</v>
      </c>
      <c r="Z593" s="44" t="str">
        <f t="shared" si="81"/>
        <v/>
      </c>
      <c r="AA593" s="44" t="str">
        <f>IFERROR(
    IF(ISNUMBER(MATCH(TRIM(CLEAN(SUBSTITUTE(SUBSTITUTE(Y593, CHAR(13), ""), CHAR(10), " "))), colorList!A:A, 0)),
        INDEX(colorList!B:B, MATCH(TRIM(CLEAN(SUBSTITUTE(SUBSTITUTE(Y593, CHAR(13), ""), CHAR(10), " "))), colorList!A:A, 0)),
        IF(ISNUMBER(MATCH(Y593, colorList!A:A, 0)),
            INDEX(colorList!B:B, MATCH(Y593, colorList!A:A, 0)),
            IF(ISNUMBER(MATCH(TRIM(CLEAN(SUBSTITUTE(SUBSTITUTE(Y593, CHAR(13), ""), CHAR(10), " "))), colorList!B:B, 0)),
                INDEX(colorList!B:B, MATCH(TRIM(CLEAN(SUBSTITUTE(SUBSTITUTE(Y593, CHAR(13), ""), CHAR(10), " "))), colorList!B:B, 0)),
                IF(ISNUMBER(MATCH(Y593, colorList!B:B, 0)),
                    INDEX(colorList!B:B, MATCH(Y593, colorList!B:B, 0)),
                    "")
            )
        )
    ),
    ""
)</f>
        <v/>
      </c>
      <c r="AB593" s="56" t="str">
        <f>IF(Y593="", "", IFERROR(VLOOKUP(Y593, colorList!A:B,2,FALSE),""))</f>
        <v/>
      </c>
    </row>
    <row r="594" spans="1:28" ht="60" customHeight="1" x14ac:dyDescent="0.3">
      <c r="A594" s="19" t="s">
        <v>1607</v>
      </c>
      <c r="B594" s="83" t="s">
        <v>1607</v>
      </c>
      <c r="C594" s="59" t="str">
        <f t="shared" si="75"/>
        <v>Pools' western öv, fém díszítéssel</v>
      </c>
      <c r="D594" s="6" t="s">
        <v>1897</v>
      </c>
      <c r="E594" s="60" t="str">
        <f t="shared" si="76"/>
        <v>POOL'S WESTERN BELT BASKET AND METAL SPOTS</v>
      </c>
      <c r="F594" s="19" t="s">
        <v>1749</v>
      </c>
      <c r="G594" s="61" t="str">
        <f t="shared" si="77"/>
        <v>Pool's</v>
      </c>
      <c r="H594" s="19" t="s">
        <v>1856</v>
      </c>
      <c r="I594" s="62" t="str">
        <f t="shared" si="78"/>
        <v>Western felszerelés</v>
      </c>
      <c r="J594" s="19" t="s">
        <v>3008</v>
      </c>
      <c r="K594" s="51" t="str">
        <f t="shared" si="79"/>
        <v>Western lovasruházat</v>
      </c>
      <c r="L594" s="19" t="s">
        <v>2532</v>
      </c>
      <c r="M594" s="51" t="str">
        <f t="shared" si="74"/>
        <v>Western lovasruházat kiegészítők</v>
      </c>
      <c r="N594" s="6" t="s">
        <v>2772</v>
      </c>
      <c r="O594" s="53" t="str">
        <f t="shared" si="80"/>
        <v/>
      </c>
      <c r="P594" s="39"/>
      <c r="Q594" s="40"/>
      <c r="R594" s="19" t="s">
        <v>2167</v>
      </c>
      <c r="S594" s="6">
        <v>84</v>
      </c>
      <c r="T594" s="65" t="s">
        <v>1931</v>
      </c>
      <c r="U594" s="37">
        <v>0.3</v>
      </c>
      <c r="V594" s="41">
        <v>0</v>
      </c>
      <c r="W594" s="44" t="str">
        <f>IFERROR(
    IF(ISNUMBER(MATCH(TRIM(CLEAN(SUBSTITUTE(SUBSTITUTE(X594, CHAR(13), ""), CHAR(10), " "))), sizeList!A:A, 0)),
        INDEX(sizeList!B:B, MATCH(TRIM(CLEAN(SUBSTITUTE(SUBSTITUTE(X594, CHAR(13), ""), CHAR(10), " "))), sizeList!A:A, 0)),
        IF(ISNUMBER(MATCH(X594, sizeList!A:A, 0)),
            INDEX(sizeList!B:B, MATCH(X594, sizeList!A:A, 0)),
            IF(ISNUMBER(MATCH(TRIM(CLEAN(SUBSTITUTE(SUBSTITUTE(X594, CHAR(13), ""), CHAR(10), " "))), sizeList!B:B, 0)),
                INDEX(sizeList!B:B, MATCH(TRIM(CLEAN(SUBSTITUTE(SUBSTITUTE(X594, CHAR(13), ""), CHAR(10), " "))), sizeList!B:B, 0)),
                IF(ISNUMBER(MATCH(X594, sizeList!B:B, 0)),
                    INDEX(sizeList!B:B, MATCH(X594, sizeList!B:B, 0)),
                    "")
            )
        )
    ),
    ""
)</f>
        <v>46"</v>
      </c>
      <c r="X594" s="19" t="s">
        <v>2521</v>
      </c>
      <c r="Z594" s="44" t="str">
        <f t="shared" si="81"/>
        <v/>
      </c>
      <c r="AA594" s="44" t="str">
        <f>IFERROR(
    IF(ISNUMBER(MATCH(TRIM(CLEAN(SUBSTITUTE(SUBSTITUTE(Y594, CHAR(13), ""), CHAR(10), " "))), colorList!A:A, 0)),
        INDEX(colorList!B:B, MATCH(TRIM(CLEAN(SUBSTITUTE(SUBSTITUTE(Y594, CHAR(13), ""), CHAR(10), " "))), colorList!A:A, 0)),
        IF(ISNUMBER(MATCH(Y594, colorList!A:A, 0)),
            INDEX(colorList!B:B, MATCH(Y594, colorList!A:A, 0)),
            IF(ISNUMBER(MATCH(TRIM(CLEAN(SUBSTITUTE(SUBSTITUTE(Y594, CHAR(13), ""), CHAR(10), " "))), colorList!B:B, 0)),
                INDEX(colorList!B:B, MATCH(TRIM(CLEAN(SUBSTITUTE(SUBSTITUTE(Y594, CHAR(13), ""), CHAR(10), " "))), colorList!B:B, 0)),
                IF(ISNUMBER(MATCH(Y594, colorList!B:B, 0)),
                    INDEX(colorList!B:B, MATCH(Y594, colorList!B:B, 0)),
                    "")
            )
        )
    ),
    ""
)</f>
        <v/>
      </c>
      <c r="AB594" s="56" t="str">
        <f>IF(Y594="", "", IFERROR(VLOOKUP(Y594, colorList!A:B,2,FALSE),""))</f>
        <v/>
      </c>
    </row>
    <row r="595" spans="1:28" ht="60" customHeight="1" x14ac:dyDescent="0.3">
      <c r="A595" s="19" t="s">
        <v>1607</v>
      </c>
      <c r="B595" s="83" t="s">
        <v>1607</v>
      </c>
      <c r="C595" s="59" t="str">
        <f t="shared" si="75"/>
        <v>Pools' western öv, fém díszítéssel</v>
      </c>
      <c r="D595" s="6" t="s">
        <v>1897</v>
      </c>
      <c r="E595" s="60" t="str">
        <f t="shared" si="76"/>
        <v>POOL'S WESTERN BELT BASKET AND METAL SPOTS</v>
      </c>
      <c r="F595" s="19" t="s">
        <v>1749</v>
      </c>
      <c r="G595" s="61" t="str">
        <f t="shared" si="77"/>
        <v>Pool's</v>
      </c>
      <c r="H595" s="19" t="s">
        <v>1856</v>
      </c>
      <c r="I595" s="62" t="str">
        <f t="shared" si="78"/>
        <v>Western felszerelés</v>
      </c>
      <c r="J595" s="19" t="s">
        <v>3008</v>
      </c>
      <c r="K595" s="51" t="str">
        <f t="shared" si="79"/>
        <v>Western lovasruházat</v>
      </c>
      <c r="L595" s="19" t="s">
        <v>2532</v>
      </c>
      <c r="M595" s="51" t="str">
        <f t="shared" si="74"/>
        <v>Western lovasruházat kiegészítők</v>
      </c>
      <c r="N595" s="6" t="s">
        <v>2772</v>
      </c>
      <c r="O595" s="53" t="str">
        <f t="shared" si="80"/>
        <v/>
      </c>
      <c r="P595" s="39"/>
      <c r="Q595" s="40"/>
      <c r="R595" s="19" t="s">
        <v>2168</v>
      </c>
      <c r="S595" s="6">
        <v>84</v>
      </c>
      <c r="T595" s="65" t="s">
        <v>1931</v>
      </c>
      <c r="U595" s="37">
        <v>0.3</v>
      </c>
      <c r="V595" s="41">
        <v>0</v>
      </c>
      <c r="W595" s="44">
        <f>IFERROR(
    IF(ISNUMBER(MATCH(TRIM(CLEAN(SUBSTITUTE(SUBSTITUTE(X595, CHAR(13), ""), CHAR(10), " "))), sizeList!A:A, 0)),
        INDEX(sizeList!B:B, MATCH(TRIM(CLEAN(SUBSTITUTE(SUBSTITUTE(X595, CHAR(13), ""), CHAR(10), " "))), sizeList!A:A, 0)),
        IF(ISNUMBER(MATCH(X595, sizeList!A:A, 0)),
            INDEX(sizeList!B:B, MATCH(X595, sizeList!A:A, 0)),
            IF(ISNUMBER(MATCH(TRIM(CLEAN(SUBSTITUTE(SUBSTITUTE(X595, CHAR(13), ""), CHAR(10), " "))), sizeList!B:B, 0)),
                INDEX(sizeList!B:B, MATCH(TRIM(CLEAN(SUBSTITUTE(SUBSTITUTE(X595, CHAR(13), ""), CHAR(10), " "))), sizeList!B:B, 0)),
                IF(ISNUMBER(MATCH(X595, sizeList!B:B, 0)),
                    INDEX(sizeList!B:B, MATCH(X595, sizeList!B:B, 0)),
                    "")
            )
        )
    ),
    ""
)</f>
        <v>48</v>
      </c>
      <c r="X595" s="19">
        <v>48</v>
      </c>
      <c r="Z595" s="44" t="str">
        <f t="shared" si="81"/>
        <v/>
      </c>
      <c r="AA595" s="44" t="str">
        <f>IFERROR(
    IF(ISNUMBER(MATCH(TRIM(CLEAN(SUBSTITUTE(SUBSTITUTE(Y595, CHAR(13), ""), CHAR(10), " "))), colorList!A:A, 0)),
        INDEX(colorList!B:B, MATCH(TRIM(CLEAN(SUBSTITUTE(SUBSTITUTE(Y595, CHAR(13), ""), CHAR(10), " "))), colorList!A:A, 0)),
        IF(ISNUMBER(MATCH(Y595, colorList!A:A, 0)),
            INDEX(colorList!B:B, MATCH(Y595, colorList!A:A, 0)),
            IF(ISNUMBER(MATCH(TRIM(CLEAN(SUBSTITUTE(SUBSTITUTE(Y595, CHAR(13), ""), CHAR(10), " "))), colorList!B:B, 0)),
                INDEX(colorList!B:B, MATCH(TRIM(CLEAN(SUBSTITUTE(SUBSTITUTE(Y595, CHAR(13), ""), CHAR(10), " "))), colorList!B:B, 0)),
                IF(ISNUMBER(MATCH(Y595, colorList!B:B, 0)),
                    INDEX(colorList!B:B, MATCH(Y595, colorList!B:B, 0)),
                    "")
            )
        )
    ),
    ""
)</f>
        <v/>
      </c>
      <c r="AB595" s="56" t="str">
        <f>IF(Y595="", "", IFERROR(VLOOKUP(Y595, colorList!A:B,2,FALSE),""))</f>
        <v/>
      </c>
    </row>
    <row r="596" spans="1:28" ht="60" customHeight="1" x14ac:dyDescent="0.3">
      <c r="A596" s="19" t="s">
        <v>1606</v>
      </c>
      <c r="B596" s="83" t="s">
        <v>1606</v>
      </c>
      <c r="C596" s="59" t="str">
        <f t="shared" si="75"/>
        <v>Pools' western öv, virág mintával</v>
      </c>
      <c r="D596" s="6" t="s">
        <v>1896</v>
      </c>
      <c r="E596" s="60" t="str">
        <f t="shared" si="76"/>
        <v>POOL'S WESTERN BELT FLOWER TOOLING AND HORSEAIR</v>
      </c>
      <c r="F596" s="19" t="s">
        <v>1748</v>
      </c>
      <c r="G596" s="61" t="str">
        <f t="shared" si="77"/>
        <v>Pool's</v>
      </c>
      <c r="H596" s="19" t="s">
        <v>1856</v>
      </c>
      <c r="I596" s="62" t="str">
        <f t="shared" si="78"/>
        <v>Western felszerelés</v>
      </c>
      <c r="J596" s="19" t="s">
        <v>3008</v>
      </c>
      <c r="K596" s="51" t="str">
        <f t="shared" si="79"/>
        <v>Western lovasruházat</v>
      </c>
      <c r="L596" s="19" t="s">
        <v>2532</v>
      </c>
      <c r="M596" s="51" t="str">
        <f t="shared" si="74"/>
        <v>Western lovasruházat kiegészítők</v>
      </c>
      <c r="N596" s="6" t="s">
        <v>2772</v>
      </c>
      <c r="O596" s="53" t="str">
        <f t="shared" si="80"/>
        <v/>
      </c>
      <c r="P596" s="39"/>
      <c r="Q596" s="40"/>
      <c r="R596" s="19" t="s">
        <v>2152</v>
      </c>
      <c r="S596" s="6">
        <v>90</v>
      </c>
      <c r="T596" s="65" t="s">
        <v>1931</v>
      </c>
      <c r="U596" s="37">
        <v>0.3</v>
      </c>
      <c r="V596" s="41">
        <v>0</v>
      </c>
      <c r="W596" s="44" t="str">
        <f>IFERROR(
    IF(ISNUMBER(MATCH(TRIM(CLEAN(SUBSTITUTE(SUBSTITUTE(X596, CHAR(13), ""), CHAR(10), " "))), sizeList!A:A, 0)),
        INDEX(sizeList!B:B, MATCH(TRIM(CLEAN(SUBSTITUTE(SUBSTITUTE(X596, CHAR(13), ""), CHAR(10), " "))), sizeList!A:A, 0)),
        IF(ISNUMBER(MATCH(X596, sizeList!A:A, 0)),
            INDEX(sizeList!B:B, MATCH(X596, sizeList!A:A, 0)),
            IF(ISNUMBER(MATCH(TRIM(CLEAN(SUBSTITUTE(SUBSTITUTE(X596, CHAR(13), ""), CHAR(10), " "))), sizeList!B:B, 0)),
                INDEX(sizeList!B:B, MATCH(TRIM(CLEAN(SUBSTITUTE(SUBSTITUTE(X596, CHAR(13), ""), CHAR(10), " "))), sizeList!B:B, 0)),
                IF(ISNUMBER(MATCH(X596, sizeList!B:B, 0)),
                    INDEX(sizeList!B:B, MATCH(X596, sizeList!B:B, 0)),
                    "")
            )
        )
    ),
    ""
)</f>
        <v>32"</v>
      </c>
      <c r="X596" s="19" t="s">
        <v>2514</v>
      </c>
      <c r="Z596" s="44" t="str">
        <f t="shared" si="81"/>
        <v/>
      </c>
      <c r="AA596" s="44" t="str">
        <f>IFERROR(
    IF(ISNUMBER(MATCH(TRIM(CLEAN(SUBSTITUTE(SUBSTITUTE(Y596, CHAR(13), ""), CHAR(10), " "))), colorList!A:A, 0)),
        INDEX(colorList!B:B, MATCH(TRIM(CLEAN(SUBSTITUTE(SUBSTITUTE(Y596, CHAR(13), ""), CHAR(10), " "))), colorList!A:A, 0)),
        IF(ISNUMBER(MATCH(Y596, colorList!A:A, 0)),
            INDEX(colorList!B:B, MATCH(Y596, colorList!A:A, 0)),
            IF(ISNUMBER(MATCH(TRIM(CLEAN(SUBSTITUTE(SUBSTITUTE(Y596, CHAR(13), ""), CHAR(10), " "))), colorList!B:B, 0)),
                INDEX(colorList!B:B, MATCH(TRIM(CLEAN(SUBSTITUTE(SUBSTITUTE(Y596, CHAR(13), ""), CHAR(10), " "))), colorList!B:B, 0)),
                IF(ISNUMBER(MATCH(Y596, colorList!B:B, 0)),
                    INDEX(colorList!B:B, MATCH(Y596, colorList!B:B, 0)),
                    "")
            )
        )
    ),
    ""
)</f>
        <v/>
      </c>
      <c r="AB596" s="56" t="str">
        <f>IF(Y596="", "", IFERROR(VLOOKUP(Y596, colorList!A:B,2,FALSE),""))</f>
        <v/>
      </c>
    </row>
    <row r="597" spans="1:28" ht="60" customHeight="1" x14ac:dyDescent="0.3">
      <c r="A597" s="19" t="s">
        <v>1606</v>
      </c>
      <c r="B597" s="83" t="s">
        <v>1606</v>
      </c>
      <c r="C597" s="59" t="str">
        <f t="shared" si="75"/>
        <v>Pools' western öv, virág mintával</v>
      </c>
      <c r="D597" s="6" t="s">
        <v>1896</v>
      </c>
      <c r="E597" s="60" t="str">
        <f t="shared" si="76"/>
        <v>POOL'S WESTERN BELT FLOWER TOOLING AND HORSEAIR</v>
      </c>
      <c r="F597" s="19" t="s">
        <v>1748</v>
      </c>
      <c r="G597" s="61" t="str">
        <f t="shared" si="77"/>
        <v>Pool's</v>
      </c>
      <c r="H597" s="19" t="s">
        <v>1856</v>
      </c>
      <c r="I597" s="62" t="str">
        <f t="shared" si="78"/>
        <v>Western felszerelés</v>
      </c>
      <c r="J597" s="19" t="s">
        <v>3008</v>
      </c>
      <c r="K597" s="51" t="str">
        <f t="shared" si="79"/>
        <v>Western lovasruházat</v>
      </c>
      <c r="L597" s="19" t="s">
        <v>2532</v>
      </c>
      <c r="M597" s="51" t="str">
        <f t="shared" si="74"/>
        <v>Western lovasruházat kiegészítők</v>
      </c>
      <c r="N597" s="6" t="s">
        <v>2772</v>
      </c>
      <c r="O597" s="53" t="str">
        <f t="shared" si="80"/>
        <v/>
      </c>
      <c r="P597" s="39"/>
      <c r="Q597" s="40"/>
      <c r="R597" s="19" t="s">
        <v>2153</v>
      </c>
      <c r="S597" s="6">
        <v>90</v>
      </c>
      <c r="T597" s="65" t="s">
        <v>1931</v>
      </c>
      <c r="U597" s="37">
        <v>0.3</v>
      </c>
      <c r="V597" s="41">
        <v>0</v>
      </c>
      <c r="W597" s="44" t="str">
        <f>IFERROR(
    IF(ISNUMBER(MATCH(TRIM(CLEAN(SUBSTITUTE(SUBSTITUTE(X597, CHAR(13), ""), CHAR(10), " "))), sizeList!A:A, 0)),
        INDEX(sizeList!B:B, MATCH(TRIM(CLEAN(SUBSTITUTE(SUBSTITUTE(X597, CHAR(13), ""), CHAR(10), " "))), sizeList!A:A, 0)),
        IF(ISNUMBER(MATCH(X597, sizeList!A:A, 0)),
            INDEX(sizeList!B:B, MATCH(X597, sizeList!A:A, 0)),
            IF(ISNUMBER(MATCH(TRIM(CLEAN(SUBSTITUTE(SUBSTITUTE(X597, CHAR(13), ""), CHAR(10), " "))), sizeList!B:B, 0)),
                INDEX(sizeList!B:B, MATCH(TRIM(CLEAN(SUBSTITUTE(SUBSTITUTE(X597, CHAR(13), ""), CHAR(10), " "))), sizeList!B:B, 0)),
                IF(ISNUMBER(MATCH(X597, sizeList!B:B, 0)),
                    INDEX(sizeList!B:B, MATCH(X597, sizeList!B:B, 0)),
                    "")
            )
        )
    ),
    ""
)</f>
        <v>34"</v>
      </c>
      <c r="X597" s="19" t="s">
        <v>2515</v>
      </c>
      <c r="Z597" s="44" t="str">
        <f t="shared" si="81"/>
        <v/>
      </c>
      <c r="AA597" s="44" t="str">
        <f>IFERROR(
    IF(ISNUMBER(MATCH(TRIM(CLEAN(SUBSTITUTE(SUBSTITUTE(Y597, CHAR(13), ""), CHAR(10), " "))), colorList!A:A, 0)),
        INDEX(colorList!B:B, MATCH(TRIM(CLEAN(SUBSTITUTE(SUBSTITUTE(Y597, CHAR(13), ""), CHAR(10), " "))), colorList!A:A, 0)),
        IF(ISNUMBER(MATCH(Y597, colorList!A:A, 0)),
            INDEX(colorList!B:B, MATCH(Y597, colorList!A:A, 0)),
            IF(ISNUMBER(MATCH(TRIM(CLEAN(SUBSTITUTE(SUBSTITUTE(Y597, CHAR(13), ""), CHAR(10), " "))), colorList!B:B, 0)),
                INDEX(colorList!B:B, MATCH(TRIM(CLEAN(SUBSTITUTE(SUBSTITUTE(Y597, CHAR(13), ""), CHAR(10), " "))), colorList!B:B, 0)),
                IF(ISNUMBER(MATCH(Y597, colorList!B:B, 0)),
                    INDEX(colorList!B:B, MATCH(Y597, colorList!B:B, 0)),
                    "")
            )
        )
    ),
    ""
)</f>
        <v/>
      </c>
      <c r="AB597" s="56" t="str">
        <f>IF(Y597="", "", IFERROR(VLOOKUP(Y597, colorList!A:B,2,FALSE),""))</f>
        <v/>
      </c>
    </row>
    <row r="598" spans="1:28" ht="60" customHeight="1" x14ac:dyDescent="0.3">
      <c r="A598" s="19" t="s">
        <v>1606</v>
      </c>
      <c r="B598" s="19" t="s">
        <v>1606</v>
      </c>
      <c r="C598" s="59" t="str">
        <f t="shared" si="75"/>
        <v>Pools' western öv, virág mintával</v>
      </c>
      <c r="D598" s="6" t="s">
        <v>1896</v>
      </c>
      <c r="E598" s="60" t="str">
        <f t="shared" si="76"/>
        <v>POOL'S WESTERN BELT FLOWER TOOLING AND HORSEAIR</v>
      </c>
      <c r="F598" s="19" t="s">
        <v>1748</v>
      </c>
      <c r="G598" s="61" t="str">
        <f t="shared" si="77"/>
        <v>Pool's</v>
      </c>
      <c r="H598" s="19" t="s">
        <v>1856</v>
      </c>
      <c r="I598" s="62" t="str">
        <f t="shared" si="78"/>
        <v>Western felszerelés</v>
      </c>
      <c r="J598" s="19" t="s">
        <v>3008</v>
      </c>
      <c r="K598" s="51" t="str">
        <f t="shared" si="79"/>
        <v>Western lovasruházat</v>
      </c>
      <c r="L598" s="19" t="s">
        <v>2532</v>
      </c>
      <c r="M598" s="51" t="str">
        <f t="shared" si="74"/>
        <v>Western lovasruházat kiegészítők</v>
      </c>
      <c r="N598" s="6" t="s">
        <v>2772</v>
      </c>
      <c r="O598" s="53" t="str">
        <f t="shared" si="80"/>
        <v/>
      </c>
      <c r="P598" s="39"/>
      <c r="Q598" s="40"/>
      <c r="R598" s="19" t="s">
        <v>2154</v>
      </c>
      <c r="S598" s="6">
        <v>90</v>
      </c>
      <c r="T598" s="65" t="s">
        <v>1931</v>
      </c>
      <c r="U598" s="37">
        <v>0.3</v>
      </c>
      <c r="V598" s="41">
        <v>0</v>
      </c>
      <c r="W598" s="44" t="str">
        <f>IFERROR(
    IF(ISNUMBER(MATCH(TRIM(CLEAN(SUBSTITUTE(SUBSTITUTE(X598, CHAR(13), ""), CHAR(10), " "))), sizeList!A:A, 0)),
        INDEX(sizeList!B:B, MATCH(TRIM(CLEAN(SUBSTITUTE(SUBSTITUTE(X598, CHAR(13), ""), CHAR(10), " "))), sizeList!A:A, 0)),
        IF(ISNUMBER(MATCH(X598, sizeList!A:A, 0)),
            INDEX(sizeList!B:B, MATCH(X598, sizeList!A:A, 0)),
            IF(ISNUMBER(MATCH(TRIM(CLEAN(SUBSTITUTE(SUBSTITUTE(X598, CHAR(13), ""), CHAR(10), " "))), sizeList!B:B, 0)),
                INDEX(sizeList!B:B, MATCH(TRIM(CLEAN(SUBSTITUTE(SUBSTITUTE(X598, CHAR(13), ""), CHAR(10), " "))), sizeList!B:B, 0)),
                IF(ISNUMBER(MATCH(X598, sizeList!B:B, 0)),
                    INDEX(sizeList!B:B, MATCH(X598, sizeList!B:B, 0)),
                    "")
            )
        )
    ),
    ""
)</f>
        <v>36"</v>
      </c>
      <c r="X598" s="19" t="s">
        <v>2516</v>
      </c>
      <c r="Z598" s="44" t="str">
        <f t="shared" si="81"/>
        <v/>
      </c>
      <c r="AA598" s="44" t="str">
        <f>IFERROR(
    IF(ISNUMBER(MATCH(TRIM(CLEAN(SUBSTITUTE(SUBSTITUTE(Y598, CHAR(13), ""), CHAR(10), " "))), colorList!A:A, 0)),
        INDEX(colorList!B:B, MATCH(TRIM(CLEAN(SUBSTITUTE(SUBSTITUTE(Y598, CHAR(13), ""), CHAR(10), " "))), colorList!A:A, 0)),
        IF(ISNUMBER(MATCH(Y598, colorList!A:A, 0)),
            INDEX(colorList!B:B, MATCH(Y598, colorList!A:A, 0)),
            IF(ISNUMBER(MATCH(TRIM(CLEAN(SUBSTITUTE(SUBSTITUTE(Y598, CHAR(13), ""), CHAR(10), " "))), colorList!B:B, 0)),
                INDEX(colorList!B:B, MATCH(TRIM(CLEAN(SUBSTITUTE(SUBSTITUTE(Y598, CHAR(13), ""), CHAR(10), " "))), colorList!B:B, 0)),
                IF(ISNUMBER(MATCH(Y598, colorList!B:B, 0)),
                    INDEX(colorList!B:B, MATCH(Y598, colorList!B:B, 0)),
                    "")
            )
        )
    ),
    ""
)</f>
        <v/>
      </c>
      <c r="AB598" s="56" t="str">
        <f>IF(Y598="", "", IFERROR(VLOOKUP(Y598, colorList!A:B,2,FALSE),""))</f>
        <v/>
      </c>
    </row>
    <row r="599" spans="1:28" ht="60" customHeight="1" x14ac:dyDescent="0.3">
      <c r="A599" s="19" t="s">
        <v>1606</v>
      </c>
      <c r="B599" s="83" t="s">
        <v>1606</v>
      </c>
      <c r="C599" s="59" t="str">
        <f t="shared" si="75"/>
        <v>Pools' western öv, virág mintával</v>
      </c>
      <c r="D599" s="6" t="s">
        <v>1896</v>
      </c>
      <c r="E599" s="60" t="str">
        <f t="shared" si="76"/>
        <v>POOL'S WESTERN BELT FLOWER TOOLING AND HORSEAIR</v>
      </c>
      <c r="F599" s="19" t="s">
        <v>1748</v>
      </c>
      <c r="G599" s="61" t="str">
        <f t="shared" si="77"/>
        <v>Pool's</v>
      </c>
      <c r="H599" s="19" t="s">
        <v>1856</v>
      </c>
      <c r="I599" s="62" t="str">
        <f t="shared" si="78"/>
        <v>Western felszerelés</v>
      </c>
      <c r="J599" s="19" t="s">
        <v>3008</v>
      </c>
      <c r="K599" s="51" t="str">
        <f t="shared" si="79"/>
        <v>Western lovasruházat</v>
      </c>
      <c r="L599" s="19" t="s">
        <v>2532</v>
      </c>
      <c r="M599" s="51" t="str">
        <f t="shared" si="74"/>
        <v>Western lovasruházat kiegészítők</v>
      </c>
      <c r="N599" s="6" t="s">
        <v>2772</v>
      </c>
      <c r="O599" s="53" t="str">
        <f t="shared" si="80"/>
        <v/>
      </c>
      <c r="P599" s="39"/>
      <c r="Q599" s="40"/>
      <c r="R599" s="19" t="s">
        <v>2155</v>
      </c>
      <c r="S599" s="6">
        <v>90</v>
      </c>
      <c r="T599" s="65" t="s">
        <v>1931</v>
      </c>
      <c r="U599" s="37">
        <v>0.3</v>
      </c>
      <c r="V599" s="41">
        <v>0</v>
      </c>
      <c r="W599" s="44" t="str">
        <f>IFERROR(
    IF(ISNUMBER(MATCH(TRIM(CLEAN(SUBSTITUTE(SUBSTITUTE(X599, CHAR(13), ""), CHAR(10), " "))), sizeList!A:A, 0)),
        INDEX(sizeList!B:B, MATCH(TRIM(CLEAN(SUBSTITUTE(SUBSTITUTE(X599, CHAR(13), ""), CHAR(10), " "))), sizeList!A:A, 0)),
        IF(ISNUMBER(MATCH(X599, sizeList!A:A, 0)),
            INDEX(sizeList!B:B, MATCH(X599, sizeList!A:A, 0)),
            IF(ISNUMBER(MATCH(TRIM(CLEAN(SUBSTITUTE(SUBSTITUTE(X599, CHAR(13), ""), CHAR(10), " "))), sizeList!B:B, 0)),
                INDEX(sizeList!B:B, MATCH(TRIM(CLEAN(SUBSTITUTE(SUBSTITUTE(X599, CHAR(13), ""), CHAR(10), " "))), sizeList!B:B, 0)),
                IF(ISNUMBER(MATCH(X599, sizeList!B:B, 0)),
                    INDEX(sizeList!B:B, MATCH(X599, sizeList!B:B, 0)),
                    "")
            )
        )
    ),
    ""
)</f>
        <v>38"</v>
      </c>
      <c r="X599" s="19" t="s">
        <v>2517</v>
      </c>
      <c r="Z599" s="44" t="str">
        <f t="shared" si="81"/>
        <v/>
      </c>
      <c r="AA599" s="44" t="str">
        <f>IFERROR(
    IF(ISNUMBER(MATCH(TRIM(CLEAN(SUBSTITUTE(SUBSTITUTE(Y599, CHAR(13), ""), CHAR(10), " "))), colorList!A:A, 0)),
        INDEX(colorList!B:B, MATCH(TRIM(CLEAN(SUBSTITUTE(SUBSTITUTE(Y599, CHAR(13), ""), CHAR(10), " "))), colorList!A:A, 0)),
        IF(ISNUMBER(MATCH(Y599, colorList!A:A, 0)),
            INDEX(colorList!B:B, MATCH(Y599, colorList!A:A, 0)),
            IF(ISNUMBER(MATCH(TRIM(CLEAN(SUBSTITUTE(SUBSTITUTE(Y599, CHAR(13), ""), CHAR(10), " "))), colorList!B:B, 0)),
                INDEX(colorList!B:B, MATCH(TRIM(CLEAN(SUBSTITUTE(SUBSTITUTE(Y599, CHAR(13), ""), CHAR(10), " "))), colorList!B:B, 0)),
                IF(ISNUMBER(MATCH(Y599, colorList!B:B, 0)),
                    INDEX(colorList!B:B, MATCH(Y599, colorList!B:B, 0)),
                    "")
            )
        )
    ),
    ""
)</f>
        <v/>
      </c>
      <c r="AB599" s="56" t="str">
        <f>IF(Y599="", "", IFERROR(VLOOKUP(Y599, colorList!A:B,2,FALSE),""))</f>
        <v/>
      </c>
    </row>
    <row r="600" spans="1:28" ht="60" customHeight="1" x14ac:dyDescent="0.3">
      <c r="A600" s="19" t="s">
        <v>1606</v>
      </c>
      <c r="B600" s="83" t="s">
        <v>1606</v>
      </c>
      <c r="C600" s="59" t="str">
        <f t="shared" si="75"/>
        <v>Pools' western öv, virág mintával</v>
      </c>
      <c r="D600" s="6" t="s">
        <v>1896</v>
      </c>
      <c r="E600" s="60" t="str">
        <f t="shared" si="76"/>
        <v>POOL'S WESTERN BELT FLOWER TOOLING AND HORSEAIR</v>
      </c>
      <c r="F600" s="19" t="s">
        <v>1748</v>
      </c>
      <c r="G600" s="61" t="str">
        <f t="shared" si="77"/>
        <v>Pool's</v>
      </c>
      <c r="H600" s="19" t="s">
        <v>1856</v>
      </c>
      <c r="I600" s="62" t="str">
        <f t="shared" si="78"/>
        <v>Western felszerelés</v>
      </c>
      <c r="J600" s="19" t="s">
        <v>3008</v>
      </c>
      <c r="K600" s="51" t="str">
        <f t="shared" si="79"/>
        <v>Western lovasruházat</v>
      </c>
      <c r="L600" s="19" t="s">
        <v>2532</v>
      </c>
      <c r="M600" s="51" t="str">
        <f t="shared" si="74"/>
        <v>Western lovasruházat kiegészítők</v>
      </c>
      <c r="N600" s="6" t="s">
        <v>2772</v>
      </c>
      <c r="O600" s="53" t="str">
        <f t="shared" si="80"/>
        <v/>
      </c>
      <c r="P600" s="39"/>
      <c r="Q600" s="40"/>
      <c r="R600" s="19" t="s">
        <v>2156</v>
      </c>
      <c r="S600" s="6">
        <v>90</v>
      </c>
      <c r="T600" s="65" t="s">
        <v>1931</v>
      </c>
      <c r="U600" s="37">
        <v>0.3</v>
      </c>
      <c r="V600" s="41">
        <v>0</v>
      </c>
      <c r="W600" s="44" t="str">
        <f>IFERROR(
    IF(ISNUMBER(MATCH(TRIM(CLEAN(SUBSTITUTE(SUBSTITUTE(X600, CHAR(13), ""), CHAR(10), " "))), sizeList!A:A, 0)),
        INDEX(sizeList!B:B, MATCH(TRIM(CLEAN(SUBSTITUTE(SUBSTITUTE(X600, CHAR(13), ""), CHAR(10), " "))), sizeList!A:A, 0)),
        IF(ISNUMBER(MATCH(X600, sizeList!A:A, 0)),
            INDEX(sizeList!B:B, MATCH(X600, sizeList!A:A, 0)),
            IF(ISNUMBER(MATCH(TRIM(CLEAN(SUBSTITUTE(SUBSTITUTE(X600, CHAR(13), ""), CHAR(10), " "))), sizeList!B:B, 0)),
                INDEX(sizeList!B:B, MATCH(TRIM(CLEAN(SUBSTITUTE(SUBSTITUTE(X600, CHAR(13), ""), CHAR(10), " "))), sizeList!B:B, 0)),
                IF(ISNUMBER(MATCH(X600, sizeList!B:B, 0)),
                    INDEX(sizeList!B:B, MATCH(X600, sizeList!B:B, 0)),
                    "")
            )
        )
    ),
    ""
)</f>
        <v>40"</v>
      </c>
      <c r="X600" s="19" t="s">
        <v>2518</v>
      </c>
      <c r="Z600" s="44" t="str">
        <f t="shared" si="81"/>
        <v/>
      </c>
      <c r="AA600" s="44" t="str">
        <f>IFERROR(
    IF(ISNUMBER(MATCH(TRIM(CLEAN(SUBSTITUTE(SUBSTITUTE(Y600, CHAR(13), ""), CHAR(10), " "))), colorList!A:A, 0)),
        INDEX(colorList!B:B, MATCH(TRIM(CLEAN(SUBSTITUTE(SUBSTITUTE(Y600, CHAR(13), ""), CHAR(10), " "))), colorList!A:A, 0)),
        IF(ISNUMBER(MATCH(Y600, colorList!A:A, 0)),
            INDEX(colorList!B:B, MATCH(Y600, colorList!A:A, 0)),
            IF(ISNUMBER(MATCH(TRIM(CLEAN(SUBSTITUTE(SUBSTITUTE(Y600, CHAR(13), ""), CHAR(10), " "))), colorList!B:B, 0)),
                INDEX(colorList!B:B, MATCH(TRIM(CLEAN(SUBSTITUTE(SUBSTITUTE(Y600, CHAR(13), ""), CHAR(10), " "))), colorList!B:B, 0)),
                IF(ISNUMBER(MATCH(Y600, colorList!B:B, 0)),
                    INDEX(colorList!B:B, MATCH(Y600, colorList!B:B, 0)),
                    "")
            )
        )
    ),
    ""
)</f>
        <v/>
      </c>
      <c r="AB600" s="56" t="str">
        <f>IF(Y600="", "", IFERROR(VLOOKUP(Y600, colorList!A:B,2,FALSE),""))</f>
        <v/>
      </c>
    </row>
    <row r="601" spans="1:28" ht="60" customHeight="1" x14ac:dyDescent="0.3">
      <c r="A601" s="19" t="s">
        <v>1606</v>
      </c>
      <c r="B601" s="83" t="s">
        <v>1606</v>
      </c>
      <c r="C601" s="59" t="str">
        <f t="shared" si="75"/>
        <v>Pools' western öv, virág mintával</v>
      </c>
      <c r="D601" s="6" t="s">
        <v>1896</v>
      </c>
      <c r="E601" s="60" t="str">
        <f t="shared" si="76"/>
        <v>POOL'S WESTERN BELT FLOWER TOOLING AND HORSEAIR</v>
      </c>
      <c r="F601" s="19" t="s">
        <v>1748</v>
      </c>
      <c r="G601" s="61" t="str">
        <f t="shared" si="77"/>
        <v>Pool's</v>
      </c>
      <c r="H601" s="19" t="s">
        <v>1856</v>
      </c>
      <c r="I601" s="62" t="str">
        <f t="shared" si="78"/>
        <v>Western felszerelés</v>
      </c>
      <c r="J601" s="19" t="s">
        <v>3008</v>
      </c>
      <c r="K601" s="51" t="str">
        <f t="shared" si="79"/>
        <v>Western lovasruházat</v>
      </c>
      <c r="L601" s="19" t="s">
        <v>2532</v>
      </c>
      <c r="M601" s="51" t="str">
        <f t="shared" si="74"/>
        <v>Western lovasruházat kiegészítők</v>
      </c>
      <c r="N601" s="65" t="s">
        <v>2772</v>
      </c>
      <c r="O601" s="53" t="str">
        <f t="shared" si="80"/>
        <v/>
      </c>
      <c r="P601" s="39"/>
      <c r="Q601" s="40"/>
      <c r="R601" s="19" t="s">
        <v>2157</v>
      </c>
      <c r="S601" s="6">
        <v>90</v>
      </c>
      <c r="T601" s="65" t="s">
        <v>1931</v>
      </c>
      <c r="U601" s="37">
        <v>0.3</v>
      </c>
      <c r="V601" s="41">
        <v>0</v>
      </c>
      <c r="W601" s="44" t="str">
        <f>IFERROR(
    IF(ISNUMBER(MATCH(TRIM(CLEAN(SUBSTITUTE(SUBSTITUTE(X601, CHAR(13), ""), CHAR(10), " "))), sizeList!A:A, 0)),
        INDEX(sizeList!B:B, MATCH(TRIM(CLEAN(SUBSTITUTE(SUBSTITUTE(X601, CHAR(13), ""), CHAR(10), " "))), sizeList!A:A, 0)),
        IF(ISNUMBER(MATCH(X601, sizeList!A:A, 0)),
            INDEX(sizeList!B:B, MATCH(X601, sizeList!A:A, 0)),
            IF(ISNUMBER(MATCH(TRIM(CLEAN(SUBSTITUTE(SUBSTITUTE(X601, CHAR(13), ""), CHAR(10), " "))), sizeList!B:B, 0)),
                INDEX(sizeList!B:B, MATCH(TRIM(CLEAN(SUBSTITUTE(SUBSTITUTE(X601, CHAR(13), ""), CHAR(10), " "))), sizeList!B:B, 0)),
                IF(ISNUMBER(MATCH(X601, sizeList!B:B, 0)),
                    INDEX(sizeList!B:B, MATCH(X601, sizeList!B:B, 0)),
                    "")
            )
        )
    ),
    ""
)</f>
        <v>42"</v>
      </c>
      <c r="X601" s="19" t="s">
        <v>2519</v>
      </c>
      <c r="Z601" s="44" t="str">
        <f t="shared" si="81"/>
        <v/>
      </c>
      <c r="AA601" s="44" t="str">
        <f>IFERROR(
    IF(ISNUMBER(MATCH(TRIM(CLEAN(SUBSTITUTE(SUBSTITUTE(Y601, CHAR(13), ""), CHAR(10), " "))), colorList!A:A, 0)),
        INDEX(colorList!B:B, MATCH(TRIM(CLEAN(SUBSTITUTE(SUBSTITUTE(Y601, CHAR(13), ""), CHAR(10), " "))), colorList!A:A, 0)),
        IF(ISNUMBER(MATCH(Y601, colorList!A:A, 0)),
            INDEX(colorList!B:B, MATCH(Y601, colorList!A:A, 0)),
            IF(ISNUMBER(MATCH(TRIM(CLEAN(SUBSTITUTE(SUBSTITUTE(Y601, CHAR(13), ""), CHAR(10), " "))), colorList!B:B, 0)),
                INDEX(colorList!B:B, MATCH(TRIM(CLEAN(SUBSTITUTE(SUBSTITUTE(Y601, CHAR(13), ""), CHAR(10), " "))), colorList!B:B, 0)),
                IF(ISNUMBER(MATCH(Y601, colorList!B:B, 0)),
                    INDEX(colorList!B:B, MATCH(Y601, colorList!B:B, 0)),
                    "")
            )
        )
    ),
    ""
)</f>
        <v/>
      </c>
      <c r="AB601" s="56" t="str">
        <f>IF(Y601="", "", IFERROR(VLOOKUP(Y601, colorList!A:B,2,FALSE),""))</f>
        <v/>
      </c>
    </row>
    <row r="602" spans="1:28" ht="60" customHeight="1" x14ac:dyDescent="0.3">
      <c r="A602" s="19" t="s">
        <v>1606</v>
      </c>
      <c r="B602" s="83" t="s">
        <v>1606</v>
      </c>
      <c r="C602" s="59" t="str">
        <f t="shared" si="75"/>
        <v>Pools' western öv, virág mintával</v>
      </c>
      <c r="D602" s="6" t="s">
        <v>1896</v>
      </c>
      <c r="E602" s="60" t="str">
        <f t="shared" si="76"/>
        <v>POOL'S WESTERN BELT FLOWER TOOLING AND HORSEAIR</v>
      </c>
      <c r="F602" s="19" t="s">
        <v>1748</v>
      </c>
      <c r="G602" s="61" t="str">
        <f t="shared" si="77"/>
        <v>Pool's</v>
      </c>
      <c r="H602" s="19" t="s">
        <v>1856</v>
      </c>
      <c r="I602" s="62" t="str">
        <f t="shared" si="78"/>
        <v>Western felszerelés</v>
      </c>
      <c r="J602" s="19" t="s">
        <v>3008</v>
      </c>
      <c r="K602" s="51" t="str">
        <f t="shared" si="79"/>
        <v>Western lovasruházat</v>
      </c>
      <c r="L602" s="19" t="s">
        <v>2532</v>
      </c>
      <c r="M602" s="51" t="str">
        <f t="shared" si="74"/>
        <v>Western lovasruházat kiegészítők</v>
      </c>
      <c r="N602" s="65" t="s">
        <v>2772</v>
      </c>
      <c r="O602" s="53" t="str">
        <f t="shared" si="80"/>
        <v/>
      </c>
      <c r="P602" s="39"/>
      <c r="Q602" s="40"/>
      <c r="R602" s="19" t="s">
        <v>2158</v>
      </c>
      <c r="S602" s="6">
        <v>90</v>
      </c>
      <c r="T602" s="65" t="s">
        <v>1931</v>
      </c>
      <c r="U602" s="37">
        <v>0.3</v>
      </c>
      <c r="V602" s="41">
        <v>0</v>
      </c>
      <c r="W602" s="44" t="str">
        <f>IFERROR(
    IF(ISNUMBER(MATCH(TRIM(CLEAN(SUBSTITUTE(SUBSTITUTE(X602, CHAR(13), ""), CHAR(10), " "))), sizeList!A:A, 0)),
        INDEX(sizeList!B:B, MATCH(TRIM(CLEAN(SUBSTITUTE(SUBSTITUTE(X602, CHAR(13), ""), CHAR(10), " "))), sizeList!A:A, 0)),
        IF(ISNUMBER(MATCH(X602, sizeList!A:A, 0)),
            INDEX(sizeList!B:B, MATCH(X602, sizeList!A:A, 0)),
            IF(ISNUMBER(MATCH(TRIM(CLEAN(SUBSTITUTE(SUBSTITUTE(X602, CHAR(13), ""), CHAR(10), " "))), sizeList!B:B, 0)),
                INDEX(sizeList!B:B, MATCH(TRIM(CLEAN(SUBSTITUTE(SUBSTITUTE(X602, CHAR(13), ""), CHAR(10), " "))), sizeList!B:B, 0)),
                IF(ISNUMBER(MATCH(X602, sizeList!B:B, 0)),
                    INDEX(sizeList!B:B, MATCH(X602, sizeList!B:B, 0)),
                    "")
            )
        )
    ),
    ""
)</f>
        <v>44"</v>
      </c>
      <c r="X602" s="19" t="s">
        <v>2520</v>
      </c>
      <c r="Z602" s="44" t="str">
        <f t="shared" si="81"/>
        <v/>
      </c>
      <c r="AA602" s="44" t="str">
        <f>IFERROR(
    IF(ISNUMBER(MATCH(TRIM(CLEAN(SUBSTITUTE(SUBSTITUTE(Y602, CHAR(13), ""), CHAR(10), " "))), colorList!A:A, 0)),
        INDEX(colorList!B:B, MATCH(TRIM(CLEAN(SUBSTITUTE(SUBSTITUTE(Y602, CHAR(13), ""), CHAR(10), " "))), colorList!A:A, 0)),
        IF(ISNUMBER(MATCH(Y602, colorList!A:A, 0)),
            INDEX(colorList!B:B, MATCH(Y602, colorList!A:A, 0)),
            IF(ISNUMBER(MATCH(TRIM(CLEAN(SUBSTITUTE(SUBSTITUTE(Y602, CHAR(13), ""), CHAR(10), " "))), colorList!B:B, 0)),
                INDEX(colorList!B:B, MATCH(TRIM(CLEAN(SUBSTITUTE(SUBSTITUTE(Y602, CHAR(13), ""), CHAR(10), " "))), colorList!B:B, 0)),
                IF(ISNUMBER(MATCH(Y602, colorList!B:B, 0)),
                    INDEX(colorList!B:B, MATCH(Y602, colorList!B:B, 0)),
                    "")
            )
        )
    ),
    ""
)</f>
        <v/>
      </c>
      <c r="AB602" s="56" t="str">
        <f>IF(Y602="", "", IFERROR(VLOOKUP(Y602, colorList!A:B,2,FALSE),""))</f>
        <v/>
      </c>
    </row>
    <row r="603" spans="1:28" ht="60" customHeight="1" x14ac:dyDescent="0.3">
      <c r="A603" s="19" t="s">
        <v>1606</v>
      </c>
      <c r="B603" s="83" t="s">
        <v>1606</v>
      </c>
      <c r="C603" s="59" t="str">
        <f t="shared" si="75"/>
        <v>Pools' western öv, virág mintával</v>
      </c>
      <c r="D603" s="6" t="s">
        <v>1896</v>
      </c>
      <c r="E603" s="60" t="str">
        <f t="shared" si="76"/>
        <v>POOL'S WESTERN BELT FLOWER TOOLING AND HORSEAIR</v>
      </c>
      <c r="F603" s="19" t="s">
        <v>1748</v>
      </c>
      <c r="G603" s="61" t="str">
        <f t="shared" si="77"/>
        <v>Pool's</v>
      </c>
      <c r="H603" s="19" t="s">
        <v>1856</v>
      </c>
      <c r="I603" s="62" t="str">
        <f t="shared" si="78"/>
        <v>Western felszerelés</v>
      </c>
      <c r="J603" s="19" t="s">
        <v>3008</v>
      </c>
      <c r="K603" s="51" t="str">
        <f t="shared" si="79"/>
        <v>Western lovasruházat</v>
      </c>
      <c r="L603" s="19" t="s">
        <v>2532</v>
      </c>
      <c r="M603" s="51" t="str">
        <f t="shared" si="74"/>
        <v>Western lovasruházat kiegészítők</v>
      </c>
      <c r="N603" s="65" t="s">
        <v>2772</v>
      </c>
      <c r="O603" s="53" t="str">
        <f t="shared" si="80"/>
        <v/>
      </c>
      <c r="P603" s="39"/>
      <c r="Q603" s="40"/>
      <c r="R603" s="19" t="s">
        <v>2159</v>
      </c>
      <c r="S603" s="6">
        <v>90</v>
      </c>
      <c r="T603" s="65" t="s">
        <v>1931</v>
      </c>
      <c r="U603" s="37">
        <v>0.3</v>
      </c>
      <c r="V603" s="41">
        <v>0</v>
      </c>
      <c r="W603" s="44" t="str">
        <f>IFERROR(
    IF(ISNUMBER(MATCH(TRIM(CLEAN(SUBSTITUTE(SUBSTITUTE(X603, CHAR(13), ""), CHAR(10), " "))), sizeList!A:A, 0)),
        INDEX(sizeList!B:B, MATCH(TRIM(CLEAN(SUBSTITUTE(SUBSTITUTE(X603, CHAR(13), ""), CHAR(10), " "))), sizeList!A:A, 0)),
        IF(ISNUMBER(MATCH(X603, sizeList!A:A, 0)),
            INDEX(sizeList!B:B, MATCH(X603, sizeList!A:A, 0)),
            IF(ISNUMBER(MATCH(TRIM(CLEAN(SUBSTITUTE(SUBSTITUTE(X603, CHAR(13), ""), CHAR(10), " "))), sizeList!B:B, 0)),
                INDEX(sizeList!B:B, MATCH(TRIM(CLEAN(SUBSTITUTE(SUBSTITUTE(X603, CHAR(13), ""), CHAR(10), " "))), sizeList!B:B, 0)),
                IF(ISNUMBER(MATCH(X603, sizeList!B:B, 0)),
                    INDEX(sizeList!B:B, MATCH(X603, sizeList!B:B, 0)),
                    "")
            )
        )
    ),
    ""
)</f>
        <v>46"</v>
      </c>
      <c r="X603" s="19" t="s">
        <v>2521</v>
      </c>
      <c r="Z603" s="44" t="str">
        <f t="shared" si="81"/>
        <v/>
      </c>
      <c r="AA603" s="44" t="str">
        <f>IFERROR(
    IF(ISNUMBER(MATCH(TRIM(CLEAN(SUBSTITUTE(SUBSTITUTE(Y603, CHAR(13), ""), CHAR(10), " "))), colorList!A:A, 0)),
        INDEX(colorList!B:B, MATCH(TRIM(CLEAN(SUBSTITUTE(SUBSTITUTE(Y603, CHAR(13), ""), CHAR(10), " "))), colorList!A:A, 0)),
        IF(ISNUMBER(MATCH(Y603, colorList!A:A, 0)),
            INDEX(colorList!B:B, MATCH(Y603, colorList!A:A, 0)),
            IF(ISNUMBER(MATCH(TRIM(CLEAN(SUBSTITUTE(SUBSTITUTE(Y603, CHAR(13), ""), CHAR(10), " "))), colorList!B:B, 0)),
                INDEX(colorList!B:B, MATCH(TRIM(CLEAN(SUBSTITUTE(SUBSTITUTE(Y603, CHAR(13), ""), CHAR(10), " "))), colorList!B:B, 0)),
                IF(ISNUMBER(MATCH(Y603, colorList!B:B, 0)),
                    INDEX(colorList!B:B, MATCH(Y603, colorList!B:B, 0)),
                    "")
            )
        )
    ),
    ""
)</f>
        <v/>
      </c>
      <c r="AB603" s="56" t="str">
        <f>IF(Y603="", "", IFERROR(VLOOKUP(Y603, colorList!A:B,2,FALSE),""))</f>
        <v/>
      </c>
    </row>
    <row r="604" spans="1:28" ht="60" customHeight="1" x14ac:dyDescent="0.3">
      <c r="A604" s="78" t="s">
        <v>1612</v>
      </c>
      <c r="B604" s="58" t="s">
        <v>1612</v>
      </c>
      <c r="C604" s="59" t="str">
        <f t="shared" si="75"/>
        <v>Lakota fém övcsat</v>
      </c>
      <c r="D604" s="6" t="s">
        <v>1902</v>
      </c>
      <c r="E604" s="60" t="str">
        <f t="shared" si="76"/>
        <v>METAL BELT BUCKLE</v>
      </c>
      <c r="F604" s="19" t="s">
        <v>1754</v>
      </c>
      <c r="G604" s="61" t="str">
        <f t="shared" si="77"/>
        <v>Lakota</v>
      </c>
      <c r="H604" s="19" t="s">
        <v>1857</v>
      </c>
      <c r="I604" s="62" t="str">
        <f t="shared" si="78"/>
        <v>Western felszerelés</v>
      </c>
      <c r="J604" s="19" t="s">
        <v>3008</v>
      </c>
      <c r="K604" s="51" t="str">
        <f t="shared" si="79"/>
        <v>Western lovasruházat</v>
      </c>
      <c r="L604" s="19" t="s">
        <v>2532</v>
      </c>
      <c r="M604" s="51" t="str">
        <f t="shared" si="74"/>
        <v>Western lovasruházat kiegészítők</v>
      </c>
      <c r="N604" s="65" t="s">
        <v>2772</v>
      </c>
      <c r="O604" s="53" t="str">
        <f t="shared" si="80"/>
        <v/>
      </c>
      <c r="P604" s="39"/>
      <c r="Q604" s="40"/>
      <c r="R604" s="19" t="s">
        <v>2205</v>
      </c>
      <c r="S604" s="6">
        <v>21.5</v>
      </c>
      <c r="T604" s="65" t="s">
        <v>1931</v>
      </c>
      <c r="U604" s="63">
        <v>0.2</v>
      </c>
      <c r="V604" s="41">
        <v>0</v>
      </c>
      <c r="W604" s="44" t="str">
        <f>IFERROR(
    IF(ISNUMBER(MATCH(TRIM(CLEAN(SUBSTITUTE(SUBSTITUTE(X604, CHAR(13), ""), CHAR(10), " "))), sizeList!A:A, 0)),
        INDEX(sizeList!B:B, MATCH(TRIM(CLEAN(SUBSTITUTE(SUBSTITUTE(X604, CHAR(13), ""), CHAR(10), " "))), sizeList!A:A, 0)),
        IF(ISNUMBER(MATCH(X604, sizeList!A:A, 0)),
            INDEX(sizeList!B:B, MATCH(X604, sizeList!A:A, 0)),
            IF(ISNUMBER(MATCH(TRIM(CLEAN(SUBSTITUTE(SUBSTITUTE(X604, CHAR(13), ""), CHAR(10), " "))), sizeList!B:B, 0)),
                INDEX(sizeList!B:B, MATCH(TRIM(CLEAN(SUBSTITUTE(SUBSTITUTE(X604, CHAR(13), ""), CHAR(10), " "))), sizeList!B:B, 0)),
                IF(ISNUMBER(MATCH(X604, sizeList!B:B, 0)),
                    INDEX(sizeList!B:B, MATCH(X604, sizeList!B:B, 0)),
                    "")
            )
        )
    ),
    ""
)</f>
        <v/>
      </c>
      <c r="Y604" s="6">
        <v>1</v>
      </c>
      <c r="Z604" s="44" t="str">
        <f t="shared" si="81"/>
        <v>1</v>
      </c>
      <c r="AA604" s="44" t="str">
        <f>IFERROR(
    IF(ISNUMBER(MATCH(TRIM(CLEAN(SUBSTITUTE(SUBSTITUTE(Y604, CHAR(13), ""), CHAR(10), " "))), colorList!A:A, 0)),
        INDEX(colorList!B:B, MATCH(TRIM(CLEAN(SUBSTITUTE(SUBSTITUTE(Y604, CHAR(13), ""), CHAR(10), " "))), colorList!A:A, 0)),
        IF(ISNUMBER(MATCH(Y604, colorList!A:A, 0)),
            INDEX(colorList!B:B, MATCH(Y604, colorList!A:A, 0)),
            IF(ISNUMBER(MATCH(TRIM(CLEAN(SUBSTITUTE(SUBSTITUTE(Y604, CHAR(13), ""), CHAR(10), " "))), colorList!B:B, 0)),
                INDEX(colorList!B:B, MATCH(TRIM(CLEAN(SUBSTITUTE(SUBSTITUTE(Y604, CHAR(13), ""), CHAR(10), " "))), colorList!B:B, 0)),
                IF(ISNUMBER(MATCH(Y604, colorList!B:B, 0)),
                    INDEX(colorList!B:B, MATCH(Y604, colorList!B:B, 0)),
                    "")
            )
        )
    ),
    ""
)</f>
        <v/>
      </c>
      <c r="AB604" s="56" t="str">
        <f>IF(Y604="", "", IFERROR(VLOOKUP(Y604, colorList!A:B,2,FALSE),""))</f>
        <v/>
      </c>
    </row>
    <row r="605" spans="1:28" ht="60" customHeight="1" x14ac:dyDescent="0.3">
      <c r="A605" s="78" t="s">
        <v>1612</v>
      </c>
      <c r="B605" s="58" t="s">
        <v>1612</v>
      </c>
      <c r="C605" s="59" t="str">
        <f t="shared" si="75"/>
        <v>Lakota fém övcsat</v>
      </c>
      <c r="D605" s="6" t="s">
        <v>1902</v>
      </c>
      <c r="E605" s="60" t="str">
        <f t="shared" si="76"/>
        <v>METAL BELT BUCKLE</v>
      </c>
      <c r="F605" s="19" t="s">
        <v>1754</v>
      </c>
      <c r="G605" s="61" t="str">
        <f t="shared" si="77"/>
        <v>Lakota</v>
      </c>
      <c r="H605" s="19" t="s">
        <v>1857</v>
      </c>
      <c r="I605" s="62" t="str">
        <f t="shared" si="78"/>
        <v>Western felszerelés</v>
      </c>
      <c r="J605" s="19" t="s">
        <v>3008</v>
      </c>
      <c r="K605" s="51" t="str">
        <f t="shared" si="79"/>
        <v>Western lovasruházat</v>
      </c>
      <c r="L605" s="19" t="s">
        <v>2532</v>
      </c>
      <c r="M605" s="51" t="str">
        <f t="shared" si="74"/>
        <v>Western lovasruházat kiegészítők</v>
      </c>
      <c r="N605" s="65" t="s">
        <v>2772</v>
      </c>
      <c r="O605" s="53" t="str">
        <f t="shared" si="80"/>
        <v/>
      </c>
      <c r="P605" s="39"/>
      <c r="Q605" s="40"/>
      <c r="R605" s="19" t="s">
        <v>2206</v>
      </c>
      <c r="S605" s="6">
        <v>21.5</v>
      </c>
      <c r="T605" s="65" t="s">
        <v>1931</v>
      </c>
      <c r="U605" s="63">
        <v>0.2</v>
      </c>
      <c r="V605" s="41">
        <v>0</v>
      </c>
      <c r="W605" s="44" t="str">
        <f>IFERROR(
    IF(ISNUMBER(MATCH(TRIM(CLEAN(SUBSTITUTE(SUBSTITUTE(X605, CHAR(13), ""), CHAR(10), " "))), sizeList!A:A, 0)),
        INDEX(sizeList!B:B, MATCH(TRIM(CLEAN(SUBSTITUTE(SUBSTITUTE(X605, CHAR(13), ""), CHAR(10), " "))), sizeList!A:A, 0)),
        IF(ISNUMBER(MATCH(X605, sizeList!A:A, 0)),
            INDEX(sizeList!B:B, MATCH(X605, sizeList!A:A, 0)),
            IF(ISNUMBER(MATCH(TRIM(CLEAN(SUBSTITUTE(SUBSTITUTE(X605, CHAR(13), ""), CHAR(10), " "))), sizeList!B:B, 0)),
                INDEX(sizeList!B:B, MATCH(TRIM(CLEAN(SUBSTITUTE(SUBSTITUTE(X605, CHAR(13), ""), CHAR(10), " "))), sizeList!B:B, 0)),
                IF(ISNUMBER(MATCH(X605, sizeList!B:B, 0)),
                    INDEX(sizeList!B:B, MATCH(X605, sizeList!B:B, 0)),
                    "")
            )
        )
    ),
    ""
)</f>
        <v/>
      </c>
      <c r="Y605" s="6">
        <v>2</v>
      </c>
      <c r="Z605" s="44" t="str">
        <f t="shared" si="81"/>
        <v>2</v>
      </c>
      <c r="AA605" s="44" t="str">
        <f>IFERROR(
    IF(ISNUMBER(MATCH(TRIM(CLEAN(SUBSTITUTE(SUBSTITUTE(Y605, CHAR(13), ""), CHAR(10), " "))), colorList!A:A, 0)),
        INDEX(colorList!B:B, MATCH(TRIM(CLEAN(SUBSTITUTE(SUBSTITUTE(Y605, CHAR(13), ""), CHAR(10), " "))), colorList!A:A, 0)),
        IF(ISNUMBER(MATCH(Y605, colorList!A:A, 0)),
            INDEX(colorList!B:B, MATCH(Y605, colorList!A:A, 0)),
            IF(ISNUMBER(MATCH(TRIM(CLEAN(SUBSTITUTE(SUBSTITUTE(Y605, CHAR(13), ""), CHAR(10), " "))), colorList!B:B, 0)),
                INDEX(colorList!B:B, MATCH(TRIM(CLEAN(SUBSTITUTE(SUBSTITUTE(Y605, CHAR(13), ""), CHAR(10), " "))), colorList!B:B, 0)),
                IF(ISNUMBER(MATCH(Y605, colorList!B:B, 0)),
                    INDEX(colorList!B:B, MATCH(Y605, colorList!B:B, 0)),
                    "")
            )
        )
    ),
    ""
)</f>
        <v/>
      </c>
      <c r="AB605" s="56" t="str">
        <f>IF(Y605="", "", IFERROR(VLOOKUP(Y605, colorList!A:B,2,FALSE),""))</f>
        <v/>
      </c>
    </row>
    <row r="606" spans="1:28" ht="60" customHeight="1" x14ac:dyDescent="0.3">
      <c r="A606" s="78" t="s">
        <v>1612</v>
      </c>
      <c r="B606" s="58" t="s">
        <v>1612</v>
      </c>
      <c r="C606" s="59" t="str">
        <f t="shared" si="75"/>
        <v>Lakota fém övcsat</v>
      </c>
      <c r="D606" s="6" t="s">
        <v>1902</v>
      </c>
      <c r="E606" s="60" t="str">
        <f t="shared" si="76"/>
        <v>METAL BELT BUCKLE</v>
      </c>
      <c r="F606" s="19" t="s">
        <v>1754</v>
      </c>
      <c r="G606" s="61" t="str">
        <f t="shared" si="77"/>
        <v>Lakota</v>
      </c>
      <c r="H606" s="19" t="s">
        <v>1857</v>
      </c>
      <c r="I606" s="62" t="str">
        <f t="shared" si="78"/>
        <v>Western felszerelés</v>
      </c>
      <c r="J606" s="19" t="s">
        <v>3008</v>
      </c>
      <c r="K606" s="51" t="str">
        <f t="shared" si="79"/>
        <v>Western lovasruházat</v>
      </c>
      <c r="L606" s="19" t="s">
        <v>2532</v>
      </c>
      <c r="M606" s="51" t="str">
        <f t="shared" si="74"/>
        <v>Western lovasruházat kiegészítők</v>
      </c>
      <c r="N606" s="65" t="s">
        <v>2772</v>
      </c>
      <c r="O606" s="53" t="str">
        <f t="shared" si="80"/>
        <v/>
      </c>
      <c r="P606" s="39"/>
      <c r="Q606" s="40"/>
      <c r="R606" s="19" t="s">
        <v>2207</v>
      </c>
      <c r="S606" s="6">
        <v>21.5</v>
      </c>
      <c r="T606" s="65" t="s">
        <v>1931</v>
      </c>
      <c r="U606" s="63">
        <v>0.2</v>
      </c>
      <c r="V606" s="41">
        <v>0</v>
      </c>
      <c r="W606" s="44" t="str">
        <f>IFERROR(
    IF(ISNUMBER(MATCH(TRIM(CLEAN(SUBSTITUTE(SUBSTITUTE(X606, CHAR(13), ""), CHAR(10), " "))), sizeList!A:A, 0)),
        INDEX(sizeList!B:B, MATCH(TRIM(CLEAN(SUBSTITUTE(SUBSTITUTE(X606, CHAR(13), ""), CHAR(10), " "))), sizeList!A:A, 0)),
        IF(ISNUMBER(MATCH(X606, sizeList!A:A, 0)),
            INDEX(sizeList!B:B, MATCH(X606, sizeList!A:A, 0)),
            IF(ISNUMBER(MATCH(TRIM(CLEAN(SUBSTITUTE(SUBSTITUTE(X606, CHAR(13), ""), CHAR(10), " "))), sizeList!B:B, 0)),
                INDEX(sizeList!B:B, MATCH(TRIM(CLEAN(SUBSTITUTE(SUBSTITUTE(X606, CHAR(13), ""), CHAR(10), " "))), sizeList!B:B, 0)),
                IF(ISNUMBER(MATCH(X606, sizeList!B:B, 0)),
                    INDEX(sizeList!B:B, MATCH(X606, sizeList!B:B, 0)),
                    "")
            )
        )
    ),
    ""
)</f>
        <v/>
      </c>
      <c r="Y606" s="6">
        <v>3</v>
      </c>
      <c r="Z606" s="44" t="str">
        <f t="shared" si="81"/>
        <v>3</v>
      </c>
      <c r="AA606" s="44" t="str">
        <f>IFERROR(
    IF(ISNUMBER(MATCH(TRIM(CLEAN(SUBSTITUTE(SUBSTITUTE(Y606, CHAR(13), ""), CHAR(10), " "))), colorList!A:A, 0)),
        INDEX(colorList!B:B, MATCH(TRIM(CLEAN(SUBSTITUTE(SUBSTITUTE(Y606, CHAR(13), ""), CHAR(10), " "))), colorList!A:A, 0)),
        IF(ISNUMBER(MATCH(Y606, colorList!A:A, 0)),
            INDEX(colorList!B:B, MATCH(Y606, colorList!A:A, 0)),
            IF(ISNUMBER(MATCH(TRIM(CLEAN(SUBSTITUTE(SUBSTITUTE(Y606, CHAR(13), ""), CHAR(10), " "))), colorList!B:B, 0)),
                INDEX(colorList!B:B, MATCH(TRIM(CLEAN(SUBSTITUTE(SUBSTITUTE(Y606, CHAR(13), ""), CHAR(10), " "))), colorList!B:B, 0)),
                IF(ISNUMBER(MATCH(Y606, colorList!B:B, 0)),
                    INDEX(colorList!B:B, MATCH(Y606, colorList!B:B, 0)),
                    "")
            )
        )
    ),
    ""
)</f>
        <v/>
      </c>
      <c r="AB606" s="56" t="str">
        <f>IF(Y606="", "", IFERROR(VLOOKUP(Y606, colorList!A:B,2,FALSE),""))</f>
        <v/>
      </c>
    </row>
    <row r="607" spans="1:28" ht="60" customHeight="1" x14ac:dyDescent="0.3">
      <c r="A607" s="78" t="s">
        <v>1612</v>
      </c>
      <c r="B607" s="58" t="s">
        <v>1612</v>
      </c>
      <c r="C607" s="59" t="str">
        <f t="shared" si="75"/>
        <v>Lakota fém övcsat</v>
      </c>
      <c r="D607" s="6" t="s">
        <v>1902</v>
      </c>
      <c r="E607" s="60" t="str">
        <f t="shared" si="76"/>
        <v>METAL BELT BUCKLE</v>
      </c>
      <c r="F607" s="19" t="s">
        <v>1754</v>
      </c>
      <c r="G607" s="61" t="str">
        <f t="shared" si="77"/>
        <v>Lakota</v>
      </c>
      <c r="H607" s="19" t="s">
        <v>1857</v>
      </c>
      <c r="I607" s="62" t="str">
        <f t="shared" si="78"/>
        <v>Western felszerelés</v>
      </c>
      <c r="J607" s="19" t="s">
        <v>3008</v>
      </c>
      <c r="K607" s="51" t="str">
        <f t="shared" si="79"/>
        <v>Western lovasruházat</v>
      </c>
      <c r="L607" s="19" t="s">
        <v>2532</v>
      </c>
      <c r="M607" s="51" t="str">
        <f t="shared" si="74"/>
        <v>Western lovasruházat kiegészítők</v>
      </c>
      <c r="N607" s="65" t="s">
        <v>2772</v>
      </c>
      <c r="O607" s="53" t="str">
        <f t="shared" si="80"/>
        <v/>
      </c>
      <c r="P607" s="39"/>
      <c r="Q607" s="40"/>
      <c r="R607" s="19" t="s">
        <v>2208</v>
      </c>
      <c r="S607" s="6">
        <v>21.5</v>
      </c>
      <c r="T607" s="65" t="s">
        <v>1931</v>
      </c>
      <c r="U607" s="63">
        <v>0.2</v>
      </c>
      <c r="V607" s="41">
        <v>0</v>
      </c>
      <c r="W607" s="44" t="str">
        <f>IFERROR(
    IF(ISNUMBER(MATCH(TRIM(CLEAN(SUBSTITUTE(SUBSTITUTE(X607, CHAR(13), ""), CHAR(10), " "))), sizeList!A:A, 0)),
        INDEX(sizeList!B:B, MATCH(TRIM(CLEAN(SUBSTITUTE(SUBSTITUTE(X607, CHAR(13), ""), CHAR(10), " "))), sizeList!A:A, 0)),
        IF(ISNUMBER(MATCH(X607, sizeList!A:A, 0)),
            INDEX(sizeList!B:B, MATCH(X607, sizeList!A:A, 0)),
            IF(ISNUMBER(MATCH(TRIM(CLEAN(SUBSTITUTE(SUBSTITUTE(X607, CHAR(13), ""), CHAR(10), " "))), sizeList!B:B, 0)),
                INDEX(sizeList!B:B, MATCH(TRIM(CLEAN(SUBSTITUTE(SUBSTITUTE(X607, CHAR(13), ""), CHAR(10), " "))), sizeList!B:B, 0)),
                IF(ISNUMBER(MATCH(X607, sizeList!B:B, 0)),
                    INDEX(sizeList!B:B, MATCH(X607, sizeList!B:B, 0)),
                    "")
            )
        )
    ),
    ""
)</f>
        <v/>
      </c>
      <c r="Y607" s="6">
        <v>4</v>
      </c>
      <c r="Z607" s="44" t="str">
        <f t="shared" si="81"/>
        <v>4</v>
      </c>
      <c r="AA607" s="44" t="str">
        <f>IFERROR(
    IF(ISNUMBER(MATCH(TRIM(CLEAN(SUBSTITUTE(SUBSTITUTE(Y607, CHAR(13), ""), CHAR(10), " "))), colorList!A:A, 0)),
        INDEX(colorList!B:B, MATCH(TRIM(CLEAN(SUBSTITUTE(SUBSTITUTE(Y607, CHAR(13), ""), CHAR(10), " "))), colorList!A:A, 0)),
        IF(ISNUMBER(MATCH(Y607, colorList!A:A, 0)),
            INDEX(colorList!B:B, MATCH(Y607, colorList!A:A, 0)),
            IF(ISNUMBER(MATCH(TRIM(CLEAN(SUBSTITUTE(SUBSTITUTE(Y607, CHAR(13), ""), CHAR(10), " "))), colorList!B:B, 0)),
                INDEX(colorList!B:B, MATCH(TRIM(CLEAN(SUBSTITUTE(SUBSTITUTE(Y607, CHAR(13), ""), CHAR(10), " "))), colorList!B:B, 0)),
                IF(ISNUMBER(MATCH(Y607, colorList!B:B, 0)),
                    INDEX(colorList!B:B, MATCH(Y607, colorList!B:B, 0)),
                    "")
            )
        )
    ),
    ""
)</f>
        <v/>
      </c>
      <c r="AB607" s="56" t="str">
        <f>IF(Y607="", "", IFERROR(VLOOKUP(Y607, colorList!A:B,2,FALSE),""))</f>
        <v/>
      </c>
    </row>
    <row r="608" spans="1:28" ht="60" customHeight="1" x14ac:dyDescent="0.3">
      <c r="A608" s="78" t="s">
        <v>1612</v>
      </c>
      <c r="B608" s="58" t="s">
        <v>1612</v>
      </c>
      <c r="C608" s="59" t="str">
        <f t="shared" si="75"/>
        <v>Lakota fém övcsat</v>
      </c>
      <c r="D608" s="6" t="s">
        <v>1902</v>
      </c>
      <c r="E608" s="60" t="str">
        <f t="shared" si="76"/>
        <v>METAL BELT BUCKLE</v>
      </c>
      <c r="F608" s="19" t="s">
        <v>1754</v>
      </c>
      <c r="G608" s="61" t="str">
        <f t="shared" si="77"/>
        <v>Lakota</v>
      </c>
      <c r="H608" s="19" t="s">
        <v>1857</v>
      </c>
      <c r="I608" s="62" t="str">
        <f t="shared" si="78"/>
        <v>Western felszerelés</v>
      </c>
      <c r="J608" s="19" t="s">
        <v>3008</v>
      </c>
      <c r="K608" s="51" t="str">
        <f t="shared" si="79"/>
        <v>Western lovasruházat</v>
      </c>
      <c r="L608" s="19" t="s">
        <v>2532</v>
      </c>
      <c r="M608" s="51" t="str">
        <f t="shared" si="74"/>
        <v>Western lovasruházat kiegészítők</v>
      </c>
      <c r="N608" s="65" t="s">
        <v>2772</v>
      </c>
      <c r="O608" s="53" t="str">
        <f t="shared" si="80"/>
        <v/>
      </c>
      <c r="P608" s="39"/>
      <c r="Q608" s="40"/>
      <c r="R608" s="19" t="s">
        <v>2209</v>
      </c>
      <c r="S608" s="6">
        <v>21.5</v>
      </c>
      <c r="T608" s="65" t="s">
        <v>1931</v>
      </c>
      <c r="U608" s="63">
        <v>0.2</v>
      </c>
      <c r="V608" s="41">
        <v>0</v>
      </c>
      <c r="W608" s="44" t="str">
        <f>IFERROR(
    IF(ISNUMBER(MATCH(TRIM(CLEAN(SUBSTITUTE(SUBSTITUTE(X608, CHAR(13), ""), CHAR(10), " "))), sizeList!A:A, 0)),
        INDEX(sizeList!B:B, MATCH(TRIM(CLEAN(SUBSTITUTE(SUBSTITUTE(X608, CHAR(13), ""), CHAR(10), " "))), sizeList!A:A, 0)),
        IF(ISNUMBER(MATCH(X608, sizeList!A:A, 0)),
            INDEX(sizeList!B:B, MATCH(X608, sizeList!A:A, 0)),
            IF(ISNUMBER(MATCH(TRIM(CLEAN(SUBSTITUTE(SUBSTITUTE(X608, CHAR(13), ""), CHAR(10), " "))), sizeList!B:B, 0)),
                INDEX(sizeList!B:B, MATCH(TRIM(CLEAN(SUBSTITUTE(SUBSTITUTE(X608, CHAR(13), ""), CHAR(10), " "))), sizeList!B:B, 0)),
                IF(ISNUMBER(MATCH(X608, sizeList!B:B, 0)),
                    INDEX(sizeList!B:B, MATCH(X608, sizeList!B:B, 0)),
                    "")
            )
        )
    ),
    ""
)</f>
        <v/>
      </c>
      <c r="Y608" s="6">
        <v>5</v>
      </c>
      <c r="Z608" s="44" t="str">
        <f t="shared" si="81"/>
        <v>5</v>
      </c>
      <c r="AA608" s="44" t="str">
        <f>IFERROR(
    IF(ISNUMBER(MATCH(TRIM(CLEAN(SUBSTITUTE(SUBSTITUTE(Y608, CHAR(13), ""), CHAR(10), " "))), colorList!A:A, 0)),
        INDEX(colorList!B:B, MATCH(TRIM(CLEAN(SUBSTITUTE(SUBSTITUTE(Y608, CHAR(13), ""), CHAR(10), " "))), colorList!A:A, 0)),
        IF(ISNUMBER(MATCH(Y608, colorList!A:A, 0)),
            INDEX(colorList!B:B, MATCH(Y608, colorList!A:A, 0)),
            IF(ISNUMBER(MATCH(TRIM(CLEAN(SUBSTITUTE(SUBSTITUTE(Y608, CHAR(13), ""), CHAR(10), " "))), colorList!B:B, 0)),
                INDEX(colorList!B:B, MATCH(TRIM(CLEAN(SUBSTITUTE(SUBSTITUTE(Y608, CHAR(13), ""), CHAR(10), " "))), colorList!B:B, 0)),
                IF(ISNUMBER(MATCH(Y608, colorList!B:B, 0)),
                    INDEX(colorList!B:B, MATCH(Y608, colorList!B:B, 0)),
                    "")
            )
        )
    ),
    ""
)</f>
        <v/>
      </c>
      <c r="AB608" s="56" t="str">
        <f>IF(Y608="", "", IFERROR(VLOOKUP(Y608, colorList!A:B,2,FALSE),""))</f>
        <v/>
      </c>
    </row>
    <row r="609" spans="1:28" ht="60" customHeight="1" x14ac:dyDescent="0.3">
      <c r="A609" s="78" t="s">
        <v>1612</v>
      </c>
      <c r="B609" s="81" t="s">
        <v>1612</v>
      </c>
      <c r="C609" s="59" t="str">
        <f t="shared" si="75"/>
        <v>Lakota fém övcsat</v>
      </c>
      <c r="D609" s="6" t="s">
        <v>1902</v>
      </c>
      <c r="E609" s="60" t="str">
        <f t="shared" si="76"/>
        <v>METAL BELT BUCKLE</v>
      </c>
      <c r="F609" s="19" t="s">
        <v>1754</v>
      </c>
      <c r="G609" s="61" t="str">
        <f t="shared" si="77"/>
        <v>Lakota</v>
      </c>
      <c r="H609" s="19" t="s">
        <v>1857</v>
      </c>
      <c r="I609" s="62" t="str">
        <f t="shared" si="78"/>
        <v>Western felszerelés</v>
      </c>
      <c r="J609" s="19" t="s">
        <v>3008</v>
      </c>
      <c r="K609" s="51" t="str">
        <f t="shared" si="79"/>
        <v>Western lovasruházat</v>
      </c>
      <c r="L609" s="19" t="s">
        <v>2532</v>
      </c>
      <c r="M609" s="51" t="str">
        <f t="shared" si="74"/>
        <v>Western lovasruházat kiegészítők</v>
      </c>
      <c r="N609" s="6" t="s">
        <v>2772</v>
      </c>
      <c r="O609" s="53" t="str">
        <f t="shared" si="80"/>
        <v/>
      </c>
      <c r="P609" s="39"/>
      <c r="Q609" s="40"/>
      <c r="R609" s="19" t="s">
        <v>2210</v>
      </c>
      <c r="S609" s="6">
        <v>21.5</v>
      </c>
      <c r="T609" s="65" t="s">
        <v>1931</v>
      </c>
      <c r="U609" s="63">
        <v>0.2</v>
      </c>
      <c r="V609" s="41">
        <v>0</v>
      </c>
      <c r="W609" s="44" t="str">
        <f>IFERROR(
    IF(ISNUMBER(MATCH(TRIM(CLEAN(SUBSTITUTE(SUBSTITUTE(X609, CHAR(13), ""), CHAR(10), " "))), sizeList!A:A, 0)),
        INDEX(sizeList!B:B, MATCH(TRIM(CLEAN(SUBSTITUTE(SUBSTITUTE(X609, CHAR(13), ""), CHAR(10), " "))), sizeList!A:A, 0)),
        IF(ISNUMBER(MATCH(X609, sizeList!A:A, 0)),
            INDEX(sizeList!B:B, MATCH(X609, sizeList!A:A, 0)),
            IF(ISNUMBER(MATCH(TRIM(CLEAN(SUBSTITUTE(SUBSTITUTE(X609, CHAR(13), ""), CHAR(10), " "))), sizeList!B:B, 0)),
                INDEX(sizeList!B:B, MATCH(TRIM(CLEAN(SUBSTITUTE(SUBSTITUTE(X609, CHAR(13), ""), CHAR(10), " "))), sizeList!B:B, 0)),
                IF(ISNUMBER(MATCH(X609, sizeList!B:B, 0)),
                    INDEX(sizeList!B:B, MATCH(X609, sizeList!B:B, 0)),
                    "")
            )
        )
    ),
    ""
)</f>
        <v/>
      </c>
      <c r="Y609" s="6">
        <v>6</v>
      </c>
      <c r="Z609" s="44" t="str">
        <f t="shared" si="81"/>
        <v>6</v>
      </c>
      <c r="AA609" s="44" t="str">
        <f>IFERROR(
    IF(ISNUMBER(MATCH(TRIM(CLEAN(SUBSTITUTE(SUBSTITUTE(Y609, CHAR(13), ""), CHAR(10), " "))), colorList!A:A, 0)),
        INDEX(colorList!B:B, MATCH(TRIM(CLEAN(SUBSTITUTE(SUBSTITUTE(Y609, CHAR(13), ""), CHAR(10), " "))), colorList!A:A, 0)),
        IF(ISNUMBER(MATCH(Y609, colorList!A:A, 0)),
            INDEX(colorList!B:B, MATCH(Y609, colorList!A:A, 0)),
            IF(ISNUMBER(MATCH(TRIM(CLEAN(SUBSTITUTE(SUBSTITUTE(Y609, CHAR(13), ""), CHAR(10), " "))), colorList!B:B, 0)),
                INDEX(colorList!B:B, MATCH(TRIM(CLEAN(SUBSTITUTE(SUBSTITUTE(Y609, CHAR(13), ""), CHAR(10), " "))), colorList!B:B, 0)),
                IF(ISNUMBER(MATCH(Y609, colorList!B:B, 0)),
                    INDEX(colorList!B:B, MATCH(Y609, colorList!B:B, 0)),
                    "")
            )
        )
    ),
    ""
)</f>
        <v/>
      </c>
      <c r="AB609" s="56" t="str">
        <f>IF(Y609="", "", IFERROR(VLOOKUP(Y609, colorList!A:B,2,FALSE),""))</f>
        <v/>
      </c>
    </row>
    <row r="610" spans="1:28" ht="60" customHeight="1" x14ac:dyDescent="0.3">
      <c r="A610" s="78" t="s">
        <v>1612</v>
      </c>
      <c r="B610" s="81" t="s">
        <v>1612</v>
      </c>
      <c r="C610" s="59" t="str">
        <f t="shared" si="75"/>
        <v>Lakota fém övcsat</v>
      </c>
      <c r="D610" s="6" t="s">
        <v>1902</v>
      </c>
      <c r="E610" s="60" t="str">
        <f t="shared" si="76"/>
        <v>METAL BELT BUCKLE</v>
      </c>
      <c r="F610" s="38" t="s">
        <v>1754</v>
      </c>
      <c r="G610" s="61" t="str">
        <f t="shared" si="77"/>
        <v>Lakota</v>
      </c>
      <c r="H610" s="38" t="s">
        <v>1857</v>
      </c>
      <c r="I610" s="62" t="str">
        <f t="shared" si="78"/>
        <v>Western felszerelés</v>
      </c>
      <c r="J610" s="19" t="s">
        <v>3008</v>
      </c>
      <c r="K610" s="51" t="str">
        <f t="shared" si="79"/>
        <v>Western lovasruházat</v>
      </c>
      <c r="L610" s="19" t="s">
        <v>2532</v>
      </c>
      <c r="M610" s="51" t="str">
        <f t="shared" si="74"/>
        <v>Western lovasruházat kiegészítők</v>
      </c>
      <c r="N610" s="6" t="s">
        <v>2772</v>
      </c>
      <c r="O610" s="53" t="str">
        <f t="shared" si="80"/>
        <v/>
      </c>
      <c r="P610" s="39"/>
      <c r="Q610" s="40"/>
      <c r="R610" s="38" t="s">
        <v>2211</v>
      </c>
      <c r="S610" s="41">
        <v>21.5</v>
      </c>
      <c r="T610" s="65" t="s">
        <v>1931</v>
      </c>
      <c r="U610" s="63">
        <v>0.2</v>
      </c>
      <c r="V610" s="41">
        <v>0</v>
      </c>
      <c r="W610" s="44" t="str">
        <f>IFERROR(
    IF(ISNUMBER(MATCH(TRIM(CLEAN(SUBSTITUTE(SUBSTITUTE(X610, CHAR(13), ""), CHAR(10), " "))), sizeList!A:A, 0)),
        INDEX(sizeList!B:B, MATCH(TRIM(CLEAN(SUBSTITUTE(SUBSTITUTE(X610, CHAR(13), ""), CHAR(10), " "))), sizeList!A:A, 0)),
        IF(ISNUMBER(MATCH(X610, sizeList!A:A, 0)),
            INDEX(sizeList!B:B, MATCH(X610, sizeList!A:A, 0)),
            IF(ISNUMBER(MATCH(TRIM(CLEAN(SUBSTITUTE(SUBSTITUTE(X610, CHAR(13), ""), CHAR(10), " "))), sizeList!B:B, 0)),
                INDEX(sizeList!B:B, MATCH(TRIM(CLEAN(SUBSTITUTE(SUBSTITUTE(X610, CHAR(13), ""), CHAR(10), " "))), sizeList!B:B, 0)),
                IF(ISNUMBER(MATCH(X610, sizeList!B:B, 0)),
                    INDEX(sizeList!B:B, MATCH(X610, sizeList!B:B, 0)),
                    "")
            )
        )
    ),
    ""
)</f>
        <v/>
      </c>
      <c r="X610" s="41"/>
      <c r="Y610" s="6">
        <v>7</v>
      </c>
      <c r="Z610" s="44" t="str">
        <f t="shared" si="81"/>
        <v>7</v>
      </c>
      <c r="AA610" s="44" t="str">
        <f>IFERROR(
    IF(ISNUMBER(MATCH(TRIM(CLEAN(SUBSTITUTE(SUBSTITUTE(Y610, CHAR(13), ""), CHAR(10), " "))), colorList!A:A, 0)),
        INDEX(colorList!B:B, MATCH(TRIM(CLEAN(SUBSTITUTE(SUBSTITUTE(Y610, CHAR(13), ""), CHAR(10), " "))), colorList!A:A, 0)),
        IF(ISNUMBER(MATCH(Y610, colorList!A:A, 0)),
            INDEX(colorList!B:B, MATCH(Y610, colorList!A:A, 0)),
            IF(ISNUMBER(MATCH(TRIM(CLEAN(SUBSTITUTE(SUBSTITUTE(Y610, CHAR(13), ""), CHAR(10), " "))), colorList!B:B, 0)),
                INDEX(colorList!B:B, MATCH(TRIM(CLEAN(SUBSTITUTE(SUBSTITUTE(Y610, CHAR(13), ""), CHAR(10), " "))), colorList!B:B, 0)),
                IF(ISNUMBER(MATCH(Y610, colorList!B:B, 0)),
                    INDEX(colorList!B:B, MATCH(Y610, colorList!B:B, 0)),
                    "")
            )
        )
    ),
    ""
)</f>
        <v/>
      </c>
      <c r="AB610" s="56" t="str">
        <f>IF(Y610="", "", IFERROR(VLOOKUP(Y610, colorList!A:B,2,FALSE),""))</f>
        <v/>
      </c>
    </row>
    <row r="611" spans="1:28" ht="60" customHeight="1" x14ac:dyDescent="0.3">
      <c r="A611" s="78" t="s">
        <v>1612</v>
      </c>
      <c r="B611" s="81" t="s">
        <v>1612</v>
      </c>
      <c r="C611" s="59" t="str">
        <f t="shared" si="75"/>
        <v>Lakota fém övcsat</v>
      </c>
      <c r="D611" s="6" t="s">
        <v>1902</v>
      </c>
      <c r="E611" s="60" t="str">
        <f t="shared" si="76"/>
        <v>METAL BELT BUCKLE</v>
      </c>
      <c r="F611" s="19" t="s">
        <v>1754</v>
      </c>
      <c r="G611" s="61" t="str">
        <f t="shared" si="77"/>
        <v>Lakota</v>
      </c>
      <c r="H611" s="19" t="s">
        <v>1857</v>
      </c>
      <c r="I611" s="62" t="str">
        <f t="shared" si="78"/>
        <v>Western felszerelés</v>
      </c>
      <c r="J611" s="19" t="s">
        <v>3008</v>
      </c>
      <c r="K611" s="51" t="str">
        <f t="shared" si="79"/>
        <v>Western lovasruházat</v>
      </c>
      <c r="L611" s="19" t="s">
        <v>2532</v>
      </c>
      <c r="M611" s="51" t="str">
        <f t="shared" si="74"/>
        <v>Western lovasruházat kiegészítők</v>
      </c>
      <c r="N611" s="6" t="s">
        <v>2772</v>
      </c>
      <c r="O611" s="53" t="str">
        <f t="shared" si="80"/>
        <v/>
      </c>
      <c r="P611" s="39"/>
      <c r="Q611" s="40"/>
      <c r="R611" s="19" t="s">
        <v>2212</v>
      </c>
      <c r="S611" s="6">
        <v>21.5</v>
      </c>
      <c r="T611" s="65" t="s">
        <v>1931</v>
      </c>
      <c r="U611" s="63">
        <v>0.2</v>
      </c>
      <c r="V611" s="41">
        <v>0</v>
      </c>
      <c r="W611" s="44" t="str">
        <f>IFERROR(
    IF(ISNUMBER(MATCH(TRIM(CLEAN(SUBSTITUTE(SUBSTITUTE(X611, CHAR(13), ""), CHAR(10), " "))), sizeList!A:A, 0)),
        INDEX(sizeList!B:B, MATCH(TRIM(CLEAN(SUBSTITUTE(SUBSTITUTE(X611, CHAR(13), ""), CHAR(10), " "))), sizeList!A:A, 0)),
        IF(ISNUMBER(MATCH(X611, sizeList!A:A, 0)),
            INDEX(sizeList!B:B, MATCH(X611, sizeList!A:A, 0)),
            IF(ISNUMBER(MATCH(TRIM(CLEAN(SUBSTITUTE(SUBSTITUTE(X611, CHAR(13), ""), CHAR(10), " "))), sizeList!B:B, 0)),
                INDEX(sizeList!B:B, MATCH(TRIM(CLEAN(SUBSTITUTE(SUBSTITUTE(X611, CHAR(13), ""), CHAR(10), " "))), sizeList!B:B, 0)),
                IF(ISNUMBER(MATCH(X611, sizeList!B:B, 0)),
                    INDEX(sizeList!B:B, MATCH(X611, sizeList!B:B, 0)),
                    "")
            )
        )
    ),
    ""
)</f>
        <v/>
      </c>
      <c r="Y611" s="6">
        <v>8</v>
      </c>
      <c r="Z611" s="44" t="str">
        <f t="shared" si="81"/>
        <v>8</v>
      </c>
      <c r="AA611" s="44" t="str">
        <f>IFERROR(
    IF(ISNUMBER(MATCH(TRIM(CLEAN(SUBSTITUTE(SUBSTITUTE(Y611, CHAR(13), ""), CHAR(10), " "))), colorList!A:A, 0)),
        INDEX(colorList!B:B, MATCH(TRIM(CLEAN(SUBSTITUTE(SUBSTITUTE(Y611, CHAR(13), ""), CHAR(10), " "))), colorList!A:A, 0)),
        IF(ISNUMBER(MATCH(Y611, colorList!A:A, 0)),
            INDEX(colorList!B:B, MATCH(Y611, colorList!A:A, 0)),
            IF(ISNUMBER(MATCH(TRIM(CLEAN(SUBSTITUTE(SUBSTITUTE(Y611, CHAR(13), ""), CHAR(10), " "))), colorList!B:B, 0)),
                INDEX(colorList!B:B, MATCH(TRIM(CLEAN(SUBSTITUTE(SUBSTITUTE(Y611, CHAR(13), ""), CHAR(10), " "))), colorList!B:B, 0)),
                IF(ISNUMBER(MATCH(Y611, colorList!B:B, 0)),
                    INDEX(colorList!B:B, MATCH(Y611, colorList!B:B, 0)),
                    "")
            )
        )
    ),
    ""
)</f>
        <v/>
      </c>
      <c r="AB611" s="56" t="str">
        <f>IF(Y611="", "", IFERROR(VLOOKUP(Y611, colorList!A:B,2,FALSE),""))</f>
        <v/>
      </c>
    </row>
    <row r="612" spans="1:28" ht="60" customHeight="1" x14ac:dyDescent="0.3">
      <c r="A612" s="78" t="s">
        <v>1612</v>
      </c>
      <c r="B612" s="81" t="s">
        <v>1612</v>
      </c>
      <c r="C612" s="59" t="str">
        <f t="shared" si="75"/>
        <v>Lakota fém övcsat</v>
      </c>
      <c r="D612" s="6" t="s">
        <v>1902</v>
      </c>
      <c r="E612" s="60" t="str">
        <f t="shared" si="76"/>
        <v>METAL BELT BUCKLE</v>
      </c>
      <c r="F612" s="19" t="s">
        <v>1754</v>
      </c>
      <c r="G612" s="61" t="str">
        <f t="shared" si="77"/>
        <v>Lakota</v>
      </c>
      <c r="H612" s="19" t="s">
        <v>1857</v>
      </c>
      <c r="I612" s="62" t="str">
        <f t="shared" si="78"/>
        <v>Western felszerelés</v>
      </c>
      <c r="J612" s="19" t="s">
        <v>3008</v>
      </c>
      <c r="K612" s="51" t="str">
        <f t="shared" si="79"/>
        <v>Western lovasruházat</v>
      </c>
      <c r="L612" s="19" t="s">
        <v>2532</v>
      </c>
      <c r="M612" s="51" t="str">
        <f t="shared" si="74"/>
        <v>Western lovasruházat kiegészítők</v>
      </c>
      <c r="N612" s="6" t="s">
        <v>2772</v>
      </c>
      <c r="O612" s="53" t="str">
        <f t="shared" si="80"/>
        <v/>
      </c>
      <c r="P612" s="39"/>
      <c r="Q612" s="40"/>
      <c r="R612" s="19" t="s">
        <v>2213</v>
      </c>
      <c r="S612" s="6">
        <v>21.5</v>
      </c>
      <c r="T612" s="65" t="s">
        <v>1931</v>
      </c>
      <c r="U612" s="63">
        <v>0.2</v>
      </c>
      <c r="V612" s="41">
        <v>0</v>
      </c>
      <c r="W612" s="44" t="str">
        <f>IFERROR(
    IF(ISNUMBER(MATCH(TRIM(CLEAN(SUBSTITUTE(SUBSTITUTE(X612, CHAR(13), ""), CHAR(10), " "))), sizeList!A:A, 0)),
        INDEX(sizeList!B:B, MATCH(TRIM(CLEAN(SUBSTITUTE(SUBSTITUTE(X612, CHAR(13), ""), CHAR(10), " "))), sizeList!A:A, 0)),
        IF(ISNUMBER(MATCH(X612, sizeList!A:A, 0)),
            INDEX(sizeList!B:B, MATCH(X612, sizeList!A:A, 0)),
            IF(ISNUMBER(MATCH(TRIM(CLEAN(SUBSTITUTE(SUBSTITUTE(X612, CHAR(13), ""), CHAR(10), " "))), sizeList!B:B, 0)),
                INDEX(sizeList!B:B, MATCH(TRIM(CLEAN(SUBSTITUTE(SUBSTITUTE(X612, CHAR(13), ""), CHAR(10), " "))), sizeList!B:B, 0)),
                IF(ISNUMBER(MATCH(X612, sizeList!B:B, 0)),
                    INDEX(sizeList!B:B, MATCH(X612, sizeList!B:B, 0)),
                    "")
            )
        )
    ),
    ""
)</f>
        <v/>
      </c>
      <c r="Y612" s="6">
        <v>9</v>
      </c>
      <c r="Z612" s="44" t="str">
        <f t="shared" si="81"/>
        <v>9</v>
      </c>
      <c r="AA612" s="44" t="str">
        <f>IFERROR(
    IF(ISNUMBER(MATCH(TRIM(CLEAN(SUBSTITUTE(SUBSTITUTE(Y612, CHAR(13), ""), CHAR(10), " "))), colorList!A:A, 0)),
        INDEX(colorList!B:B, MATCH(TRIM(CLEAN(SUBSTITUTE(SUBSTITUTE(Y612, CHAR(13), ""), CHAR(10), " "))), colorList!A:A, 0)),
        IF(ISNUMBER(MATCH(Y612, colorList!A:A, 0)),
            INDEX(colorList!B:B, MATCH(Y612, colorList!A:A, 0)),
            IF(ISNUMBER(MATCH(TRIM(CLEAN(SUBSTITUTE(SUBSTITUTE(Y612, CHAR(13), ""), CHAR(10), " "))), colorList!B:B, 0)),
                INDEX(colorList!B:B, MATCH(TRIM(CLEAN(SUBSTITUTE(SUBSTITUTE(Y612, CHAR(13), ""), CHAR(10), " "))), colorList!B:B, 0)),
                IF(ISNUMBER(MATCH(Y612, colorList!B:B, 0)),
                    INDEX(colorList!B:B, MATCH(Y612, colorList!B:B, 0)),
                    "")
            )
        )
    ),
    ""
)</f>
        <v/>
      </c>
      <c r="AB612" s="56" t="str">
        <f>IF(Y612="", "", IFERROR(VLOOKUP(Y612, colorList!A:B,2,FALSE),""))</f>
        <v/>
      </c>
    </row>
    <row r="613" spans="1:28" ht="60" customHeight="1" x14ac:dyDescent="0.3">
      <c r="A613" s="78" t="s">
        <v>1612</v>
      </c>
      <c r="B613" s="81" t="s">
        <v>1612</v>
      </c>
      <c r="C613" s="59" t="str">
        <f t="shared" si="75"/>
        <v>Lakota fém övcsat</v>
      </c>
      <c r="D613" s="6" t="s">
        <v>1902</v>
      </c>
      <c r="E613" s="60" t="str">
        <f t="shared" si="76"/>
        <v>METAL BELT BUCKLE</v>
      </c>
      <c r="F613" s="19" t="s">
        <v>1754</v>
      </c>
      <c r="G613" s="61" t="str">
        <f t="shared" si="77"/>
        <v>Lakota</v>
      </c>
      <c r="H613" s="19" t="s">
        <v>1857</v>
      </c>
      <c r="I613" s="62" t="str">
        <f t="shared" si="78"/>
        <v>Western felszerelés</v>
      </c>
      <c r="J613" s="19" t="s">
        <v>3008</v>
      </c>
      <c r="K613" s="51" t="str">
        <f t="shared" si="79"/>
        <v>Western lovasruházat</v>
      </c>
      <c r="L613" s="19" t="s">
        <v>2532</v>
      </c>
      <c r="M613" s="51" t="str">
        <f t="shared" si="74"/>
        <v>Western lovasruházat kiegészítők</v>
      </c>
      <c r="N613" s="6" t="s">
        <v>2772</v>
      </c>
      <c r="O613" s="53" t="str">
        <f t="shared" si="80"/>
        <v/>
      </c>
      <c r="P613" s="39"/>
      <c r="Q613" s="40"/>
      <c r="R613" s="19" t="s">
        <v>2214</v>
      </c>
      <c r="S613" s="6">
        <v>21.5</v>
      </c>
      <c r="T613" s="65" t="s">
        <v>1931</v>
      </c>
      <c r="U613" s="63">
        <v>0.2</v>
      </c>
      <c r="V613" s="41">
        <v>0</v>
      </c>
      <c r="W613" s="44" t="str">
        <f>IFERROR(
    IF(ISNUMBER(MATCH(TRIM(CLEAN(SUBSTITUTE(SUBSTITUTE(X613, CHAR(13), ""), CHAR(10), " "))), sizeList!A:A, 0)),
        INDEX(sizeList!B:B, MATCH(TRIM(CLEAN(SUBSTITUTE(SUBSTITUTE(X613, CHAR(13), ""), CHAR(10), " "))), sizeList!A:A, 0)),
        IF(ISNUMBER(MATCH(X613, sizeList!A:A, 0)),
            INDEX(sizeList!B:B, MATCH(X613, sizeList!A:A, 0)),
            IF(ISNUMBER(MATCH(TRIM(CLEAN(SUBSTITUTE(SUBSTITUTE(X613, CHAR(13), ""), CHAR(10), " "))), sizeList!B:B, 0)),
                INDEX(sizeList!B:B, MATCH(TRIM(CLEAN(SUBSTITUTE(SUBSTITUTE(X613, CHAR(13), ""), CHAR(10), " "))), sizeList!B:B, 0)),
                IF(ISNUMBER(MATCH(X613, sizeList!B:B, 0)),
                    INDEX(sizeList!B:B, MATCH(X613, sizeList!B:B, 0)),
                    "")
            )
        )
    ),
    ""
)</f>
        <v/>
      </c>
      <c r="Y613" s="6">
        <v>10</v>
      </c>
      <c r="Z613" s="44" t="str">
        <f t="shared" si="81"/>
        <v>10</v>
      </c>
      <c r="AA613" s="44" t="str">
        <f>IFERROR(
    IF(ISNUMBER(MATCH(TRIM(CLEAN(SUBSTITUTE(SUBSTITUTE(Y613, CHAR(13), ""), CHAR(10), " "))), colorList!A:A, 0)),
        INDEX(colorList!B:B, MATCH(TRIM(CLEAN(SUBSTITUTE(SUBSTITUTE(Y613, CHAR(13), ""), CHAR(10), " "))), colorList!A:A, 0)),
        IF(ISNUMBER(MATCH(Y613, colorList!A:A, 0)),
            INDEX(colorList!B:B, MATCH(Y613, colorList!A:A, 0)),
            IF(ISNUMBER(MATCH(TRIM(CLEAN(SUBSTITUTE(SUBSTITUTE(Y613, CHAR(13), ""), CHAR(10), " "))), colorList!B:B, 0)),
                INDEX(colorList!B:B, MATCH(TRIM(CLEAN(SUBSTITUTE(SUBSTITUTE(Y613, CHAR(13), ""), CHAR(10), " "))), colorList!B:B, 0)),
                IF(ISNUMBER(MATCH(Y613, colorList!B:B, 0)),
                    INDEX(colorList!B:B, MATCH(Y613, colorList!B:B, 0)),
                    "")
            )
        )
    ),
    ""
)</f>
        <v/>
      </c>
      <c r="AB613" s="56" t="str">
        <f>IF(Y613="", "", IFERROR(VLOOKUP(Y613, colorList!A:B,2,FALSE),""))</f>
        <v/>
      </c>
    </row>
    <row r="614" spans="1:28" ht="60" customHeight="1" x14ac:dyDescent="0.3">
      <c r="A614" s="78" t="s">
        <v>1612</v>
      </c>
      <c r="B614" s="81" t="s">
        <v>1612</v>
      </c>
      <c r="C614" s="59" t="str">
        <f t="shared" si="75"/>
        <v>Lakota fém övcsat</v>
      </c>
      <c r="D614" s="6" t="s">
        <v>1902</v>
      </c>
      <c r="E614" s="60" t="str">
        <f t="shared" si="76"/>
        <v>METAL BELT BUCKLE</v>
      </c>
      <c r="F614" s="19" t="s">
        <v>1754</v>
      </c>
      <c r="G614" s="61" t="str">
        <f t="shared" si="77"/>
        <v>Lakota</v>
      </c>
      <c r="H614" s="19" t="s">
        <v>1857</v>
      </c>
      <c r="I614" s="62" t="str">
        <f t="shared" si="78"/>
        <v>Western felszerelés</v>
      </c>
      <c r="J614" s="19" t="s">
        <v>3008</v>
      </c>
      <c r="K614" s="51" t="str">
        <f t="shared" si="79"/>
        <v>Western lovasruházat</v>
      </c>
      <c r="L614" s="19" t="s">
        <v>2532</v>
      </c>
      <c r="M614" s="51" t="str">
        <f t="shared" si="74"/>
        <v>Western lovasruházat kiegészítők</v>
      </c>
      <c r="N614" s="6" t="s">
        <v>2772</v>
      </c>
      <c r="O614" s="53" t="str">
        <f t="shared" si="80"/>
        <v/>
      </c>
      <c r="P614" s="39"/>
      <c r="Q614" s="40"/>
      <c r="R614" s="19" t="s">
        <v>2215</v>
      </c>
      <c r="S614" s="6">
        <v>21.5</v>
      </c>
      <c r="T614" s="65" t="s">
        <v>1931</v>
      </c>
      <c r="U614" s="63">
        <v>0.2</v>
      </c>
      <c r="V614" s="41">
        <v>0</v>
      </c>
      <c r="W614" s="44" t="str">
        <f>IFERROR(
    IF(ISNUMBER(MATCH(TRIM(CLEAN(SUBSTITUTE(SUBSTITUTE(X614, CHAR(13), ""), CHAR(10), " "))), sizeList!A:A, 0)),
        INDEX(sizeList!B:B, MATCH(TRIM(CLEAN(SUBSTITUTE(SUBSTITUTE(X614, CHAR(13), ""), CHAR(10), " "))), sizeList!A:A, 0)),
        IF(ISNUMBER(MATCH(X614, sizeList!A:A, 0)),
            INDEX(sizeList!B:B, MATCH(X614, sizeList!A:A, 0)),
            IF(ISNUMBER(MATCH(TRIM(CLEAN(SUBSTITUTE(SUBSTITUTE(X614, CHAR(13), ""), CHAR(10), " "))), sizeList!B:B, 0)),
                INDEX(sizeList!B:B, MATCH(TRIM(CLEAN(SUBSTITUTE(SUBSTITUTE(X614, CHAR(13), ""), CHAR(10), " "))), sizeList!B:B, 0)),
                IF(ISNUMBER(MATCH(X614, sizeList!B:B, 0)),
                    INDEX(sizeList!B:B, MATCH(X614, sizeList!B:B, 0)),
                    "")
            )
        )
    ),
    ""
)</f>
        <v/>
      </c>
      <c r="Y614" s="6">
        <v>11</v>
      </c>
      <c r="Z614" s="44" t="str">
        <f t="shared" si="81"/>
        <v>11</v>
      </c>
      <c r="AA614" s="44" t="str">
        <f>IFERROR(
    IF(ISNUMBER(MATCH(TRIM(CLEAN(SUBSTITUTE(SUBSTITUTE(Y614, CHAR(13), ""), CHAR(10), " "))), colorList!A:A, 0)),
        INDEX(colorList!B:B, MATCH(TRIM(CLEAN(SUBSTITUTE(SUBSTITUTE(Y614, CHAR(13), ""), CHAR(10), " "))), colorList!A:A, 0)),
        IF(ISNUMBER(MATCH(Y614, colorList!A:A, 0)),
            INDEX(colorList!B:B, MATCH(Y614, colorList!A:A, 0)),
            IF(ISNUMBER(MATCH(TRIM(CLEAN(SUBSTITUTE(SUBSTITUTE(Y614, CHAR(13), ""), CHAR(10), " "))), colorList!B:B, 0)),
                INDEX(colorList!B:B, MATCH(TRIM(CLEAN(SUBSTITUTE(SUBSTITUTE(Y614, CHAR(13), ""), CHAR(10), " "))), colorList!B:B, 0)),
                IF(ISNUMBER(MATCH(Y614, colorList!B:B, 0)),
                    INDEX(colorList!B:B, MATCH(Y614, colorList!B:B, 0)),
                    "")
            )
        )
    ),
    ""
)</f>
        <v/>
      </c>
      <c r="AB614" s="56" t="str">
        <f>IF(Y614="", "", IFERROR(VLOOKUP(Y614, colorList!A:B,2,FALSE),""))</f>
        <v/>
      </c>
    </row>
    <row r="615" spans="1:28" ht="60" customHeight="1" x14ac:dyDescent="0.3">
      <c r="A615" s="78" t="s">
        <v>1612</v>
      </c>
      <c r="B615" s="81" t="s">
        <v>1612</v>
      </c>
      <c r="C615" s="59" t="str">
        <f t="shared" si="75"/>
        <v>Lakota fém övcsat</v>
      </c>
      <c r="D615" s="6" t="s">
        <v>1902</v>
      </c>
      <c r="E615" s="60" t="str">
        <f t="shared" si="76"/>
        <v>METAL BELT BUCKLE</v>
      </c>
      <c r="F615" s="19" t="s">
        <v>1754</v>
      </c>
      <c r="G615" s="61" t="str">
        <f t="shared" si="77"/>
        <v>Lakota</v>
      </c>
      <c r="H615" s="19" t="s">
        <v>1857</v>
      </c>
      <c r="I615" s="62" t="str">
        <f t="shared" si="78"/>
        <v>Western felszerelés</v>
      </c>
      <c r="J615" s="19" t="s">
        <v>3008</v>
      </c>
      <c r="K615" s="51" t="str">
        <f t="shared" si="79"/>
        <v>Western lovasruházat</v>
      </c>
      <c r="L615" s="19" t="s">
        <v>2532</v>
      </c>
      <c r="M615" s="51" t="str">
        <f t="shared" si="74"/>
        <v>Western lovasruházat kiegészítők</v>
      </c>
      <c r="N615" s="6" t="s">
        <v>2772</v>
      </c>
      <c r="O615" s="53" t="str">
        <f t="shared" si="80"/>
        <v/>
      </c>
      <c r="P615" s="39"/>
      <c r="Q615" s="40"/>
      <c r="R615" s="19" t="s">
        <v>2216</v>
      </c>
      <c r="S615" s="6">
        <v>21.5</v>
      </c>
      <c r="T615" s="65" t="s">
        <v>1931</v>
      </c>
      <c r="U615" s="63">
        <v>0.2</v>
      </c>
      <c r="V615" s="41">
        <v>0</v>
      </c>
      <c r="W615" s="44" t="str">
        <f>IFERROR(
    IF(ISNUMBER(MATCH(TRIM(CLEAN(SUBSTITUTE(SUBSTITUTE(X615, CHAR(13), ""), CHAR(10), " "))), sizeList!A:A, 0)),
        INDEX(sizeList!B:B, MATCH(TRIM(CLEAN(SUBSTITUTE(SUBSTITUTE(X615, CHAR(13), ""), CHAR(10), " "))), sizeList!A:A, 0)),
        IF(ISNUMBER(MATCH(X615, sizeList!A:A, 0)),
            INDEX(sizeList!B:B, MATCH(X615, sizeList!A:A, 0)),
            IF(ISNUMBER(MATCH(TRIM(CLEAN(SUBSTITUTE(SUBSTITUTE(X615, CHAR(13), ""), CHAR(10), " "))), sizeList!B:B, 0)),
                INDEX(sizeList!B:B, MATCH(TRIM(CLEAN(SUBSTITUTE(SUBSTITUTE(X615, CHAR(13), ""), CHAR(10), " "))), sizeList!B:B, 0)),
                IF(ISNUMBER(MATCH(X615, sizeList!B:B, 0)),
                    INDEX(sizeList!B:B, MATCH(X615, sizeList!B:B, 0)),
                    "")
            )
        )
    ),
    ""
)</f>
        <v/>
      </c>
      <c r="Y615" s="6">
        <v>12</v>
      </c>
      <c r="Z615" s="44" t="str">
        <f t="shared" si="81"/>
        <v>12</v>
      </c>
      <c r="AA615" s="44" t="str">
        <f>IFERROR(
    IF(ISNUMBER(MATCH(TRIM(CLEAN(SUBSTITUTE(SUBSTITUTE(Y615, CHAR(13), ""), CHAR(10), " "))), colorList!A:A, 0)),
        INDEX(colorList!B:B, MATCH(TRIM(CLEAN(SUBSTITUTE(SUBSTITUTE(Y615, CHAR(13), ""), CHAR(10), " "))), colorList!A:A, 0)),
        IF(ISNUMBER(MATCH(Y615, colorList!A:A, 0)),
            INDEX(colorList!B:B, MATCH(Y615, colorList!A:A, 0)),
            IF(ISNUMBER(MATCH(TRIM(CLEAN(SUBSTITUTE(SUBSTITUTE(Y615, CHAR(13), ""), CHAR(10), " "))), colorList!B:B, 0)),
                INDEX(colorList!B:B, MATCH(TRIM(CLEAN(SUBSTITUTE(SUBSTITUTE(Y615, CHAR(13), ""), CHAR(10), " "))), colorList!B:B, 0)),
                IF(ISNUMBER(MATCH(Y615, colorList!B:B, 0)),
                    INDEX(colorList!B:B, MATCH(Y615, colorList!B:B, 0)),
                    "")
            )
        )
    ),
    ""
)</f>
        <v/>
      </c>
      <c r="AB615" s="56" t="str">
        <f>IF(Y615="", "", IFERROR(VLOOKUP(Y615, colorList!A:B,2,FALSE),""))</f>
        <v/>
      </c>
    </row>
    <row r="616" spans="1:28" ht="60" customHeight="1" x14ac:dyDescent="0.3">
      <c r="A616" s="78" t="s">
        <v>1612</v>
      </c>
      <c r="B616" s="58" t="s">
        <v>1612</v>
      </c>
      <c r="C616" s="59" t="str">
        <f t="shared" si="75"/>
        <v>Lakota fém övcsat</v>
      </c>
      <c r="D616" s="6" t="s">
        <v>1902</v>
      </c>
      <c r="E616" s="60" t="str">
        <f t="shared" si="76"/>
        <v>METAL BELT BUCKLE</v>
      </c>
      <c r="F616" s="19" t="s">
        <v>1754</v>
      </c>
      <c r="G616" s="61" t="str">
        <f t="shared" si="77"/>
        <v>Lakota</v>
      </c>
      <c r="H616" s="19" t="s">
        <v>1857</v>
      </c>
      <c r="I616" s="62" t="str">
        <f t="shared" si="78"/>
        <v>Western felszerelés</v>
      </c>
      <c r="J616" s="19" t="s">
        <v>3008</v>
      </c>
      <c r="K616" s="51" t="str">
        <f t="shared" si="79"/>
        <v>Western lovasruházat</v>
      </c>
      <c r="L616" s="19" t="s">
        <v>2532</v>
      </c>
      <c r="M616" s="51" t="str">
        <f t="shared" si="74"/>
        <v>Western lovasruházat kiegészítők</v>
      </c>
      <c r="N616" s="6" t="s">
        <v>2772</v>
      </c>
      <c r="O616" s="53" t="str">
        <f t="shared" si="80"/>
        <v/>
      </c>
      <c r="P616" s="39"/>
      <c r="Q616" s="40"/>
      <c r="R616" s="19" t="s">
        <v>2217</v>
      </c>
      <c r="S616" s="6">
        <v>21.5</v>
      </c>
      <c r="T616" s="65" t="s">
        <v>1931</v>
      </c>
      <c r="U616" s="63">
        <v>0.2</v>
      </c>
      <c r="V616" s="41">
        <v>0</v>
      </c>
      <c r="W616" s="44" t="str">
        <f>IFERROR(
    IF(ISNUMBER(MATCH(TRIM(CLEAN(SUBSTITUTE(SUBSTITUTE(X616, CHAR(13), ""), CHAR(10), " "))), sizeList!A:A, 0)),
        INDEX(sizeList!B:B, MATCH(TRIM(CLEAN(SUBSTITUTE(SUBSTITUTE(X616, CHAR(13), ""), CHAR(10), " "))), sizeList!A:A, 0)),
        IF(ISNUMBER(MATCH(X616, sizeList!A:A, 0)),
            INDEX(sizeList!B:B, MATCH(X616, sizeList!A:A, 0)),
            IF(ISNUMBER(MATCH(TRIM(CLEAN(SUBSTITUTE(SUBSTITUTE(X616, CHAR(13), ""), CHAR(10), " "))), sizeList!B:B, 0)),
                INDEX(sizeList!B:B, MATCH(TRIM(CLEAN(SUBSTITUTE(SUBSTITUTE(X616, CHAR(13), ""), CHAR(10), " "))), sizeList!B:B, 0)),
                IF(ISNUMBER(MATCH(X616, sizeList!B:B, 0)),
                    INDEX(sizeList!B:B, MATCH(X616, sizeList!B:B, 0)),
                    "")
            )
        )
    ),
    ""
)</f>
        <v/>
      </c>
      <c r="Y616" s="6">
        <v>13</v>
      </c>
      <c r="Z616" s="44" t="str">
        <f t="shared" si="81"/>
        <v>13</v>
      </c>
      <c r="AA616" s="44" t="str">
        <f>IFERROR(
    IF(ISNUMBER(MATCH(TRIM(CLEAN(SUBSTITUTE(SUBSTITUTE(Y616, CHAR(13), ""), CHAR(10), " "))), colorList!A:A, 0)),
        INDEX(colorList!B:B, MATCH(TRIM(CLEAN(SUBSTITUTE(SUBSTITUTE(Y616, CHAR(13), ""), CHAR(10), " "))), colorList!A:A, 0)),
        IF(ISNUMBER(MATCH(Y616, colorList!A:A, 0)),
            INDEX(colorList!B:B, MATCH(Y616, colorList!A:A, 0)),
            IF(ISNUMBER(MATCH(TRIM(CLEAN(SUBSTITUTE(SUBSTITUTE(Y616, CHAR(13), ""), CHAR(10), " "))), colorList!B:B, 0)),
                INDEX(colorList!B:B, MATCH(TRIM(CLEAN(SUBSTITUTE(SUBSTITUTE(Y616, CHAR(13), ""), CHAR(10), " "))), colorList!B:B, 0)),
                IF(ISNUMBER(MATCH(Y616, colorList!B:B, 0)),
                    INDEX(colorList!B:B, MATCH(Y616, colorList!B:B, 0)),
                    "")
            )
        )
    ),
    ""
)</f>
        <v/>
      </c>
      <c r="AB616" s="56" t="str">
        <f>IF(Y616="", "", IFERROR(VLOOKUP(Y616, colorList!A:B,2,FALSE),""))</f>
        <v/>
      </c>
    </row>
    <row r="617" spans="1:28" ht="60" customHeight="1" x14ac:dyDescent="0.3">
      <c r="A617" s="78" t="s">
        <v>1612</v>
      </c>
      <c r="B617" s="58" t="s">
        <v>1612</v>
      </c>
      <c r="C617" s="59" t="str">
        <f t="shared" si="75"/>
        <v>Lakota fém övcsat</v>
      </c>
      <c r="D617" s="6" t="s">
        <v>1902</v>
      </c>
      <c r="E617" s="60" t="str">
        <f t="shared" si="76"/>
        <v>METAL BELT BUCKLE</v>
      </c>
      <c r="F617" s="19" t="s">
        <v>1754</v>
      </c>
      <c r="G617" s="61" t="str">
        <f t="shared" si="77"/>
        <v>Lakota</v>
      </c>
      <c r="H617" s="19" t="s">
        <v>1857</v>
      </c>
      <c r="I617" s="62" t="str">
        <f t="shared" si="78"/>
        <v>Western felszerelés</v>
      </c>
      <c r="J617" s="19" t="s">
        <v>3008</v>
      </c>
      <c r="K617" s="51" t="str">
        <f t="shared" si="79"/>
        <v>Western lovasruházat</v>
      </c>
      <c r="L617" s="19" t="s">
        <v>2532</v>
      </c>
      <c r="M617" s="51" t="str">
        <f t="shared" si="74"/>
        <v>Western lovasruházat kiegészítők</v>
      </c>
      <c r="N617" s="6" t="s">
        <v>2772</v>
      </c>
      <c r="O617" s="53" t="str">
        <f t="shared" si="80"/>
        <v/>
      </c>
      <c r="P617" s="39"/>
      <c r="Q617" s="40"/>
      <c r="R617" s="19" t="s">
        <v>2218</v>
      </c>
      <c r="S617" s="6">
        <v>21.5</v>
      </c>
      <c r="T617" s="65" t="s">
        <v>1931</v>
      </c>
      <c r="U617" s="63">
        <v>0.2</v>
      </c>
      <c r="V617" s="41">
        <v>0</v>
      </c>
      <c r="W617" s="44" t="str">
        <f>IFERROR(
    IF(ISNUMBER(MATCH(TRIM(CLEAN(SUBSTITUTE(SUBSTITUTE(X617, CHAR(13), ""), CHAR(10), " "))), sizeList!A:A, 0)),
        INDEX(sizeList!B:B, MATCH(TRIM(CLEAN(SUBSTITUTE(SUBSTITUTE(X617, CHAR(13), ""), CHAR(10), " "))), sizeList!A:A, 0)),
        IF(ISNUMBER(MATCH(X617, sizeList!A:A, 0)),
            INDEX(sizeList!B:B, MATCH(X617, sizeList!A:A, 0)),
            IF(ISNUMBER(MATCH(TRIM(CLEAN(SUBSTITUTE(SUBSTITUTE(X617, CHAR(13), ""), CHAR(10), " "))), sizeList!B:B, 0)),
                INDEX(sizeList!B:B, MATCH(TRIM(CLEAN(SUBSTITUTE(SUBSTITUTE(X617, CHAR(13), ""), CHAR(10), " "))), sizeList!B:B, 0)),
                IF(ISNUMBER(MATCH(X617, sizeList!B:B, 0)),
                    INDEX(sizeList!B:B, MATCH(X617, sizeList!B:B, 0)),
                    "")
            )
        )
    ),
    ""
)</f>
        <v/>
      </c>
      <c r="Y617" s="6">
        <v>14</v>
      </c>
      <c r="Z617" s="44" t="str">
        <f t="shared" si="81"/>
        <v>14</v>
      </c>
      <c r="AA617" s="44" t="str">
        <f>IFERROR(
    IF(ISNUMBER(MATCH(TRIM(CLEAN(SUBSTITUTE(SUBSTITUTE(Y617, CHAR(13), ""), CHAR(10), " "))), colorList!A:A, 0)),
        INDEX(colorList!B:B, MATCH(TRIM(CLEAN(SUBSTITUTE(SUBSTITUTE(Y617, CHAR(13), ""), CHAR(10), " "))), colorList!A:A, 0)),
        IF(ISNUMBER(MATCH(Y617, colorList!A:A, 0)),
            INDEX(colorList!B:B, MATCH(Y617, colorList!A:A, 0)),
            IF(ISNUMBER(MATCH(TRIM(CLEAN(SUBSTITUTE(SUBSTITUTE(Y617, CHAR(13), ""), CHAR(10), " "))), colorList!B:B, 0)),
                INDEX(colorList!B:B, MATCH(TRIM(CLEAN(SUBSTITUTE(SUBSTITUTE(Y617, CHAR(13), ""), CHAR(10), " "))), colorList!B:B, 0)),
                IF(ISNUMBER(MATCH(Y617, colorList!B:B, 0)),
                    INDEX(colorList!B:B, MATCH(Y617, colorList!B:B, 0)),
                    "")
            )
        )
    ),
    ""
)</f>
        <v/>
      </c>
      <c r="AB617" s="56" t="str">
        <f>IF(Y617="", "", IFERROR(VLOOKUP(Y617, colorList!A:B,2,FALSE),""))</f>
        <v/>
      </c>
    </row>
    <row r="618" spans="1:28" ht="60" customHeight="1" x14ac:dyDescent="0.3">
      <c r="A618" s="78" t="s">
        <v>1612</v>
      </c>
      <c r="B618" s="58" t="s">
        <v>1612</v>
      </c>
      <c r="C618" s="59" t="str">
        <f t="shared" si="75"/>
        <v>Lakota fém övcsat</v>
      </c>
      <c r="D618" s="6" t="s">
        <v>1902</v>
      </c>
      <c r="E618" s="60" t="str">
        <f t="shared" si="76"/>
        <v>METAL BELT BUCKLE</v>
      </c>
      <c r="F618" s="19" t="s">
        <v>1754</v>
      </c>
      <c r="G618" s="61" t="str">
        <f t="shared" si="77"/>
        <v>Lakota</v>
      </c>
      <c r="H618" s="19" t="s">
        <v>1857</v>
      </c>
      <c r="I618" s="62" t="str">
        <f t="shared" si="78"/>
        <v>Western felszerelés</v>
      </c>
      <c r="J618" s="19" t="s">
        <v>3008</v>
      </c>
      <c r="K618" s="51" t="str">
        <f t="shared" si="79"/>
        <v>Western lovasruházat</v>
      </c>
      <c r="L618" s="19" t="s">
        <v>2532</v>
      </c>
      <c r="M618" s="51" t="str">
        <f t="shared" si="74"/>
        <v>Western lovasruházat kiegészítők</v>
      </c>
      <c r="N618" s="6" t="s">
        <v>2772</v>
      </c>
      <c r="O618" s="53" t="str">
        <f t="shared" si="80"/>
        <v/>
      </c>
      <c r="P618" s="39"/>
      <c r="Q618" s="40"/>
      <c r="R618" s="19" t="s">
        <v>2219</v>
      </c>
      <c r="S618" s="6">
        <v>21.5</v>
      </c>
      <c r="T618" s="65" t="s">
        <v>1931</v>
      </c>
      <c r="U618" s="63">
        <v>0.2</v>
      </c>
      <c r="V618" s="41">
        <v>0</v>
      </c>
      <c r="W618" s="44" t="str">
        <f>IFERROR(
    IF(ISNUMBER(MATCH(TRIM(CLEAN(SUBSTITUTE(SUBSTITUTE(X618, CHAR(13), ""), CHAR(10), " "))), sizeList!A:A, 0)),
        INDEX(sizeList!B:B, MATCH(TRIM(CLEAN(SUBSTITUTE(SUBSTITUTE(X618, CHAR(13), ""), CHAR(10), " "))), sizeList!A:A, 0)),
        IF(ISNUMBER(MATCH(X618, sizeList!A:A, 0)),
            INDEX(sizeList!B:B, MATCH(X618, sizeList!A:A, 0)),
            IF(ISNUMBER(MATCH(TRIM(CLEAN(SUBSTITUTE(SUBSTITUTE(X618, CHAR(13), ""), CHAR(10), " "))), sizeList!B:B, 0)),
                INDEX(sizeList!B:B, MATCH(TRIM(CLEAN(SUBSTITUTE(SUBSTITUTE(X618, CHAR(13), ""), CHAR(10), " "))), sizeList!B:B, 0)),
                IF(ISNUMBER(MATCH(X618, sizeList!B:B, 0)),
                    INDEX(sizeList!B:B, MATCH(X618, sizeList!B:B, 0)),
                    "")
            )
        )
    ),
    ""
)</f>
        <v/>
      </c>
      <c r="Y618" s="6">
        <v>15</v>
      </c>
      <c r="Z618" s="44" t="str">
        <f t="shared" si="81"/>
        <v>15</v>
      </c>
      <c r="AA618" s="44" t="str">
        <f>IFERROR(
    IF(ISNUMBER(MATCH(TRIM(CLEAN(SUBSTITUTE(SUBSTITUTE(Y618, CHAR(13), ""), CHAR(10), " "))), colorList!A:A, 0)),
        INDEX(colorList!B:B, MATCH(TRIM(CLEAN(SUBSTITUTE(SUBSTITUTE(Y618, CHAR(13), ""), CHAR(10), " "))), colorList!A:A, 0)),
        IF(ISNUMBER(MATCH(Y618, colorList!A:A, 0)),
            INDEX(colorList!B:B, MATCH(Y618, colorList!A:A, 0)),
            IF(ISNUMBER(MATCH(TRIM(CLEAN(SUBSTITUTE(SUBSTITUTE(Y618, CHAR(13), ""), CHAR(10), " "))), colorList!B:B, 0)),
                INDEX(colorList!B:B, MATCH(TRIM(CLEAN(SUBSTITUTE(SUBSTITUTE(Y618, CHAR(13), ""), CHAR(10), " "))), colorList!B:B, 0)),
                IF(ISNUMBER(MATCH(Y618, colorList!B:B, 0)),
                    INDEX(colorList!B:B, MATCH(Y618, colorList!B:B, 0)),
                    "")
            )
        )
    ),
    ""
)</f>
        <v/>
      </c>
      <c r="AB618" s="56" t="str">
        <f>IF(Y618="", "", IFERROR(VLOOKUP(Y618, colorList!A:B,2,FALSE),""))</f>
        <v/>
      </c>
    </row>
    <row r="619" spans="1:28" ht="60" customHeight="1" x14ac:dyDescent="0.3">
      <c r="A619" s="78" t="s">
        <v>1612</v>
      </c>
      <c r="B619" s="58" t="s">
        <v>1612</v>
      </c>
      <c r="C619" s="59" t="str">
        <f t="shared" si="75"/>
        <v>Lakota fém övcsat</v>
      </c>
      <c r="D619" s="6" t="s">
        <v>1902</v>
      </c>
      <c r="E619" s="60" t="str">
        <f t="shared" si="76"/>
        <v>METAL BELT BUCKLE</v>
      </c>
      <c r="F619" s="19" t="s">
        <v>1754</v>
      </c>
      <c r="G619" s="61" t="str">
        <f t="shared" si="77"/>
        <v>Lakota</v>
      </c>
      <c r="H619" s="19" t="s">
        <v>1857</v>
      </c>
      <c r="I619" s="62" t="str">
        <f t="shared" si="78"/>
        <v>Western felszerelés</v>
      </c>
      <c r="J619" s="19" t="s">
        <v>3008</v>
      </c>
      <c r="K619" s="51" t="str">
        <f t="shared" si="79"/>
        <v>Western lovasruházat</v>
      </c>
      <c r="L619" s="19" t="s">
        <v>2532</v>
      </c>
      <c r="M619" s="51" t="str">
        <f t="shared" si="74"/>
        <v>Western lovasruházat kiegészítők</v>
      </c>
      <c r="N619" s="6" t="s">
        <v>2772</v>
      </c>
      <c r="O619" s="53" t="str">
        <f t="shared" si="80"/>
        <v/>
      </c>
      <c r="P619" s="39"/>
      <c r="Q619" s="40"/>
      <c r="R619" s="19" t="s">
        <v>2220</v>
      </c>
      <c r="S619" s="6">
        <v>21.5</v>
      </c>
      <c r="T619" s="65" t="s">
        <v>1931</v>
      </c>
      <c r="U619" s="63">
        <v>0.2</v>
      </c>
      <c r="V619" s="41">
        <v>0</v>
      </c>
      <c r="W619" s="44" t="str">
        <f>IFERROR(
    IF(ISNUMBER(MATCH(TRIM(CLEAN(SUBSTITUTE(SUBSTITUTE(X619, CHAR(13), ""), CHAR(10), " "))), sizeList!A:A, 0)),
        INDEX(sizeList!B:B, MATCH(TRIM(CLEAN(SUBSTITUTE(SUBSTITUTE(X619, CHAR(13), ""), CHAR(10), " "))), sizeList!A:A, 0)),
        IF(ISNUMBER(MATCH(X619, sizeList!A:A, 0)),
            INDEX(sizeList!B:B, MATCH(X619, sizeList!A:A, 0)),
            IF(ISNUMBER(MATCH(TRIM(CLEAN(SUBSTITUTE(SUBSTITUTE(X619, CHAR(13), ""), CHAR(10), " "))), sizeList!B:B, 0)),
                INDEX(sizeList!B:B, MATCH(TRIM(CLEAN(SUBSTITUTE(SUBSTITUTE(X619, CHAR(13), ""), CHAR(10), " "))), sizeList!B:B, 0)),
                IF(ISNUMBER(MATCH(X619, sizeList!B:B, 0)),
                    INDEX(sizeList!B:B, MATCH(X619, sizeList!B:B, 0)),
                    "")
            )
        )
    ),
    ""
)</f>
        <v/>
      </c>
      <c r="Y619" s="6">
        <v>16</v>
      </c>
      <c r="Z619" s="44" t="str">
        <f t="shared" si="81"/>
        <v>16</v>
      </c>
      <c r="AA619" s="44" t="str">
        <f>IFERROR(
    IF(ISNUMBER(MATCH(TRIM(CLEAN(SUBSTITUTE(SUBSTITUTE(Y619, CHAR(13), ""), CHAR(10), " "))), colorList!A:A, 0)),
        INDEX(colorList!B:B, MATCH(TRIM(CLEAN(SUBSTITUTE(SUBSTITUTE(Y619, CHAR(13), ""), CHAR(10), " "))), colorList!A:A, 0)),
        IF(ISNUMBER(MATCH(Y619, colorList!A:A, 0)),
            INDEX(colorList!B:B, MATCH(Y619, colorList!A:A, 0)),
            IF(ISNUMBER(MATCH(TRIM(CLEAN(SUBSTITUTE(SUBSTITUTE(Y619, CHAR(13), ""), CHAR(10), " "))), colorList!B:B, 0)),
                INDEX(colorList!B:B, MATCH(TRIM(CLEAN(SUBSTITUTE(SUBSTITUTE(Y619, CHAR(13), ""), CHAR(10), " "))), colorList!B:B, 0)),
                IF(ISNUMBER(MATCH(Y619, colorList!B:B, 0)),
                    INDEX(colorList!B:B, MATCH(Y619, colorList!B:B, 0)),
                    "")
            )
        )
    ),
    ""
)</f>
        <v/>
      </c>
      <c r="AB619" s="56" t="str">
        <f>IF(Y619="", "", IFERROR(VLOOKUP(Y619, colorList!A:B,2,FALSE),""))</f>
        <v/>
      </c>
    </row>
    <row r="620" spans="1:28" ht="60" customHeight="1" x14ac:dyDescent="0.3">
      <c r="A620" s="78" t="s">
        <v>1612</v>
      </c>
      <c r="B620" s="58" t="s">
        <v>1612</v>
      </c>
      <c r="C620" s="59" t="str">
        <f t="shared" si="75"/>
        <v>Lakota fém övcsat</v>
      </c>
      <c r="D620" s="6" t="s">
        <v>1902</v>
      </c>
      <c r="E620" s="60" t="str">
        <f t="shared" si="76"/>
        <v>METAL BELT BUCKLE</v>
      </c>
      <c r="F620" s="19" t="s">
        <v>1754</v>
      </c>
      <c r="G620" s="61" t="str">
        <f t="shared" si="77"/>
        <v>Lakota</v>
      </c>
      <c r="H620" s="19" t="s">
        <v>1857</v>
      </c>
      <c r="I620" s="62" t="str">
        <f t="shared" si="78"/>
        <v>Western felszerelés</v>
      </c>
      <c r="J620" s="19" t="s">
        <v>3008</v>
      </c>
      <c r="K620" s="51" t="str">
        <f t="shared" si="79"/>
        <v>Western lovasruházat</v>
      </c>
      <c r="L620" s="19" t="s">
        <v>2532</v>
      </c>
      <c r="M620" s="51" t="str">
        <f t="shared" si="74"/>
        <v>Western lovasruházat kiegészítők</v>
      </c>
      <c r="N620" s="6" t="s">
        <v>2772</v>
      </c>
      <c r="O620" s="53" t="str">
        <f t="shared" si="80"/>
        <v/>
      </c>
      <c r="P620" s="39"/>
      <c r="Q620" s="40"/>
      <c r="R620" s="19" t="s">
        <v>2221</v>
      </c>
      <c r="S620" s="6">
        <v>21.5</v>
      </c>
      <c r="T620" s="65" t="s">
        <v>1931</v>
      </c>
      <c r="U620" s="63">
        <v>0.2</v>
      </c>
      <c r="V620" s="41">
        <v>0</v>
      </c>
      <c r="W620" s="44" t="str">
        <f>IFERROR(
    IF(ISNUMBER(MATCH(TRIM(CLEAN(SUBSTITUTE(SUBSTITUTE(X620, CHAR(13), ""), CHAR(10), " "))), sizeList!A:A, 0)),
        INDEX(sizeList!B:B, MATCH(TRIM(CLEAN(SUBSTITUTE(SUBSTITUTE(X620, CHAR(13), ""), CHAR(10), " "))), sizeList!A:A, 0)),
        IF(ISNUMBER(MATCH(X620, sizeList!A:A, 0)),
            INDEX(sizeList!B:B, MATCH(X620, sizeList!A:A, 0)),
            IF(ISNUMBER(MATCH(TRIM(CLEAN(SUBSTITUTE(SUBSTITUTE(X620, CHAR(13), ""), CHAR(10), " "))), sizeList!B:B, 0)),
                INDEX(sizeList!B:B, MATCH(TRIM(CLEAN(SUBSTITUTE(SUBSTITUTE(X620, CHAR(13), ""), CHAR(10), " "))), sizeList!B:B, 0)),
                IF(ISNUMBER(MATCH(X620, sizeList!B:B, 0)),
                    INDEX(sizeList!B:B, MATCH(X620, sizeList!B:B, 0)),
                    "")
            )
        )
    ),
    ""
)</f>
        <v/>
      </c>
      <c r="Y620" s="6">
        <v>17</v>
      </c>
      <c r="Z620" s="44" t="str">
        <f t="shared" si="81"/>
        <v>17</v>
      </c>
      <c r="AA620" s="44" t="str">
        <f>IFERROR(
    IF(ISNUMBER(MATCH(TRIM(CLEAN(SUBSTITUTE(SUBSTITUTE(Y620, CHAR(13), ""), CHAR(10), " "))), colorList!A:A, 0)),
        INDEX(colorList!B:B, MATCH(TRIM(CLEAN(SUBSTITUTE(SUBSTITUTE(Y620, CHAR(13), ""), CHAR(10), " "))), colorList!A:A, 0)),
        IF(ISNUMBER(MATCH(Y620, colorList!A:A, 0)),
            INDEX(colorList!B:B, MATCH(Y620, colorList!A:A, 0)),
            IF(ISNUMBER(MATCH(TRIM(CLEAN(SUBSTITUTE(SUBSTITUTE(Y620, CHAR(13), ""), CHAR(10), " "))), colorList!B:B, 0)),
                INDEX(colorList!B:B, MATCH(TRIM(CLEAN(SUBSTITUTE(SUBSTITUTE(Y620, CHAR(13), ""), CHAR(10), " "))), colorList!B:B, 0)),
                IF(ISNUMBER(MATCH(Y620, colorList!B:B, 0)),
                    INDEX(colorList!B:B, MATCH(Y620, colorList!B:B, 0)),
                    "")
            )
        )
    ),
    ""
)</f>
        <v/>
      </c>
      <c r="AB620" s="56" t="str">
        <f>IF(Y620="", "", IFERROR(VLOOKUP(Y620, colorList!A:B,2,FALSE),""))</f>
        <v/>
      </c>
    </row>
    <row r="621" spans="1:28" ht="60" customHeight="1" x14ac:dyDescent="0.3">
      <c r="A621" s="78" t="s">
        <v>1612</v>
      </c>
      <c r="B621" s="58" t="s">
        <v>1612</v>
      </c>
      <c r="C621" s="59" t="str">
        <f t="shared" si="75"/>
        <v>Lakota fém övcsat</v>
      </c>
      <c r="D621" s="6" t="s">
        <v>1902</v>
      </c>
      <c r="E621" s="60" t="str">
        <f t="shared" si="76"/>
        <v>METAL BELT BUCKLE</v>
      </c>
      <c r="F621" s="19" t="s">
        <v>1754</v>
      </c>
      <c r="G621" s="61" t="str">
        <f t="shared" si="77"/>
        <v>Lakota</v>
      </c>
      <c r="H621" s="19" t="s">
        <v>1857</v>
      </c>
      <c r="I621" s="62" t="str">
        <f t="shared" si="78"/>
        <v>Western felszerelés</v>
      </c>
      <c r="J621" s="19" t="s">
        <v>3008</v>
      </c>
      <c r="K621" s="51" t="str">
        <f t="shared" si="79"/>
        <v>Western lovasruházat</v>
      </c>
      <c r="L621" s="19" t="s">
        <v>2532</v>
      </c>
      <c r="M621" s="51" t="str">
        <f t="shared" si="74"/>
        <v>Western lovasruházat kiegészítők</v>
      </c>
      <c r="N621" s="6" t="s">
        <v>2772</v>
      </c>
      <c r="O621" s="53" t="str">
        <f t="shared" si="80"/>
        <v/>
      </c>
      <c r="P621" s="39"/>
      <c r="Q621" s="40"/>
      <c r="R621" s="19" t="s">
        <v>2222</v>
      </c>
      <c r="S621" s="6">
        <v>21.5</v>
      </c>
      <c r="T621" s="65" t="s">
        <v>1931</v>
      </c>
      <c r="U621" s="63">
        <v>0.2</v>
      </c>
      <c r="V621" s="41">
        <v>0</v>
      </c>
      <c r="W621" s="44" t="str">
        <f>IFERROR(
    IF(ISNUMBER(MATCH(TRIM(CLEAN(SUBSTITUTE(SUBSTITUTE(X621, CHAR(13), ""), CHAR(10), " "))), sizeList!A:A, 0)),
        INDEX(sizeList!B:B, MATCH(TRIM(CLEAN(SUBSTITUTE(SUBSTITUTE(X621, CHAR(13), ""), CHAR(10), " "))), sizeList!A:A, 0)),
        IF(ISNUMBER(MATCH(X621, sizeList!A:A, 0)),
            INDEX(sizeList!B:B, MATCH(X621, sizeList!A:A, 0)),
            IF(ISNUMBER(MATCH(TRIM(CLEAN(SUBSTITUTE(SUBSTITUTE(X621, CHAR(13), ""), CHAR(10), " "))), sizeList!B:B, 0)),
                INDEX(sizeList!B:B, MATCH(TRIM(CLEAN(SUBSTITUTE(SUBSTITUTE(X621, CHAR(13), ""), CHAR(10), " "))), sizeList!B:B, 0)),
                IF(ISNUMBER(MATCH(X621, sizeList!B:B, 0)),
                    INDEX(sizeList!B:B, MATCH(X621, sizeList!B:B, 0)),
                    "")
            )
        )
    ),
    ""
)</f>
        <v/>
      </c>
      <c r="Y621" s="6">
        <v>18</v>
      </c>
      <c r="Z621" s="44" t="str">
        <f t="shared" si="81"/>
        <v>18</v>
      </c>
      <c r="AA621" s="44" t="str">
        <f>IFERROR(
    IF(ISNUMBER(MATCH(TRIM(CLEAN(SUBSTITUTE(SUBSTITUTE(Y621, CHAR(13), ""), CHAR(10), " "))), colorList!A:A, 0)),
        INDEX(colorList!B:B, MATCH(TRIM(CLEAN(SUBSTITUTE(SUBSTITUTE(Y621, CHAR(13), ""), CHAR(10), " "))), colorList!A:A, 0)),
        IF(ISNUMBER(MATCH(Y621, colorList!A:A, 0)),
            INDEX(colorList!B:B, MATCH(Y621, colorList!A:A, 0)),
            IF(ISNUMBER(MATCH(TRIM(CLEAN(SUBSTITUTE(SUBSTITUTE(Y621, CHAR(13), ""), CHAR(10), " "))), colorList!B:B, 0)),
                INDEX(colorList!B:B, MATCH(TRIM(CLEAN(SUBSTITUTE(SUBSTITUTE(Y621, CHAR(13), ""), CHAR(10), " "))), colorList!B:B, 0)),
                IF(ISNUMBER(MATCH(Y621, colorList!B:B, 0)),
                    INDEX(colorList!B:B, MATCH(Y621, colorList!B:B, 0)),
                    "")
            )
        )
    ),
    ""
)</f>
        <v/>
      </c>
      <c r="AB621" s="56" t="str">
        <f>IF(Y621="", "", IFERROR(VLOOKUP(Y621, colorList!A:B,2,FALSE),""))</f>
        <v/>
      </c>
    </row>
    <row r="622" spans="1:28" ht="60" customHeight="1" x14ac:dyDescent="0.3">
      <c r="A622" s="78" t="s">
        <v>1612</v>
      </c>
      <c r="B622" s="81" t="s">
        <v>1612</v>
      </c>
      <c r="C622" s="59" t="str">
        <f t="shared" si="75"/>
        <v>Lakota fém övcsat</v>
      </c>
      <c r="D622" s="6" t="s">
        <v>1902</v>
      </c>
      <c r="E622" s="60" t="str">
        <f t="shared" si="76"/>
        <v>METAL BELT BUCKLE</v>
      </c>
      <c r="F622" s="19" t="s">
        <v>1754</v>
      </c>
      <c r="G622" s="61" t="str">
        <f t="shared" si="77"/>
        <v>Lakota</v>
      </c>
      <c r="H622" s="19" t="s">
        <v>1857</v>
      </c>
      <c r="I622" s="62" t="str">
        <f t="shared" si="78"/>
        <v>Western felszerelés</v>
      </c>
      <c r="J622" s="19" t="s">
        <v>3008</v>
      </c>
      <c r="K622" s="51" t="str">
        <f t="shared" si="79"/>
        <v>Western lovasruházat</v>
      </c>
      <c r="L622" s="19" t="s">
        <v>2532</v>
      </c>
      <c r="M622" s="51" t="str">
        <f t="shared" si="74"/>
        <v>Western lovasruházat kiegészítők</v>
      </c>
      <c r="N622" s="6" t="s">
        <v>2772</v>
      </c>
      <c r="O622" s="53" t="str">
        <f t="shared" si="80"/>
        <v/>
      </c>
      <c r="P622" s="39"/>
      <c r="Q622" s="40"/>
      <c r="R622" s="19" t="s">
        <v>2223</v>
      </c>
      <c r="S622" s="6">
        <v>21.5</v>
      </c>
      <c r="T622" s="65" t="s">
        <v>1931</v>
      </c>
      <c r="U622" s="63">
        <v>0.2</v>
      </c>
      <c r="V622" s="41">
        <v>0</v>
      </c>
      <c r="W622" s="44" t="str">
        <f>IFERROR(
    IF(ISNUMBER(MATCH(TRIM(CLEAN(SUBSTITUTE(SUBSTITUTE(X622, CHAR(13), ""), CHAR(10), " "))), sizeList!A:A, 0)),
        INDEX(sizeList!B:B, MATCH(TRIM(CLEAN(SUBSTITUTE(SUBSTITUTE(X622, CHAR(13), ""), CHAR(10), " "))), sizeList!A:A, 0)),
        IF(ISNUMBER(MATCH(X622, sizeList!A:A, 0)),
            INDEX(sizeList!B:B, MATCH(X622, sizeList!A:A, 0)),
            IF(ISNUMBER(MATCH(TRIM(CLEAN(SUBSTITUTE(SUBSTITUTE(X622, CHAR(13), ""), CHAR(10), " "))), sizeList!B:B, 0)),
                INDEX(sizeList!B:B, MATCH(TRIM(CLEAN(SUBSTITUTE(SUBSTITUTE(X622, CHAR(13), ""), CHAR(10), " "))), sizeList!B:B, 0)),
                IF(ISNUMBER(MATCH(X622, sizeList!B:B, 0)),
                    INDEX(sizeList!B:B, MATCH(X622, sizeList!B:B, 0)),
                    "")
            )
        )
    ),
    ""
)</f>
        <v/>
      </c>
      <c r="Y622" s="6">
        <v>19</v>
      </c>
      <c r="Z622" s="44" t="str">
        <f t="shared" si="81"/>
        <v>19</v>
      </c>
      <c r="AA622" s="44" t="str">
        <f>IFERROR(
    IF(ISNUMBER(MATCH(TRIM(CLEAN(SUBSTITUTE(SUBSTITUTE(Y622, CHAR(13), ""), CHAR(10), " "))), colorList!A:A, 0)),
        INDEX(colorList!B:B, MATCH(TRIM(CLEAN(SUBSTITUTE(SUBSTITUTE(Y622, CHAR(13), ""), CHAR(10), " "))), colorList!A:A, 0)),
        IF(ISNUMBER(MATCH(Y622, colorList!A:A, 0)),
            INDEX(colorList!B:B, MATCH(Y622, colorList!A:A, 0)),
            IF(ISNUMBER(MATCH(TRIM(CLEAN(SUBSTITUTE(SUBSTITUTE(Y622, CHAR(13), ""), CHAR(10), " "))), colorList!B:B, 0)),
                INDEX(colorList!B:B, MATCH(TRIM(CLEAN(SUBSTITUTE(SUBSTITUTE(Y622, CHAR(13), ""), CHAR(10), " "))), colorList!B:B, 0)),
                IF(ISNUMBER(MATCH(Y622, colorList!B:B, 0)),
                    INDEX(colorList!B:B, MATCH(Y622, colorList!B:B, 0)),
                    "")
            )
        )
    ),
    ""
)</f>
        <v/>
      </c>
      <c r="AB622" s="56" t="str">
        <f>IF(Y622="", "", IFERROR(VLOOKUP(Y622, colorList!A:B,2,FALSE),""))</f>
        <v/>
      </c>
    </row>
    <row r="623" spans="1:28" ht="60" customHeight="1" x14ac:dyDescent="0.3">
      <c r="A623" s="78" t="s">
        <v>1612</v>
      </c>
      <c r="B623" s="81" t="s">
        <v>1612</v>
      </c>
      <c r="C623" s="59" t="str">
        <f t="shared" si="75"/>
        <v>Lakota fém övcsat</v>
      </c>
      <c r="D623" s="6" t="s">
        <v>1902</v>
      </c>
      <c r="E623" s="60" t="str">
        <f t="shared" si="76"/>
        <v>METAL BELT BUCKLE</v>
      </c>
      <c r="F623" s="19" t="s">
        <v>1754</v>
      </c>
      <c r="G623" s="61" t="str">
        <f t="shared" si="77"/>
        <v>Lakota</v>
      </c>
      <c r="H623" s="19" t="s">
        <v>1857</v>
      </c>
      <c r="I623" s="62" t="str">
        <f t="shared" si="78"/>
        <v>Western felszerelés</v>
      </c>
      <c r="J623" s="19" t="s">
        <v>3008</v>
      </c>
      <c r="K623" s="51" t="str">
        <f t="shared" si="79"/>
        <v>Western lovasruházat</v>
      </c>
      <c r="L623" s="19" t="s">
        <v>2532</v>
      </c>
      <c r="M623" s="51" t="str">
        <f t="shared" si="74"/>
        <v>Western lovasruházat kiegészítők</v>
      </c>
      <c r="N623" s="6" t="s">
        <v>2772</v>
      </c>
      <c r="O623" s="53" t="str">
        <f t="shared" si="80"/>
        <v/>
      </c>
      <c r="P623" s="39"/>
      <c r="Q623" s="40"/>
      <c r="R623" s="19" t="s">
        <v>2224</v>
      </c>
      <c r="S623" s="6">
        <v>21.5</v>
      </c>
      <c r="T623" s="65" t="s">
        <v>1931</v>
      </c>
      <c r="U623" s="63">
        <v>0.2</v>
      </c>
      <c r="V623" s="41">
        <v>0</v>
      </c>
      <c r="W623" s="44" t="str">
        <f>IFERROR(
    IF(ISNUMBER(MATCH(TRIM(CLEAN(SUBSTITUTE(SUBSTITUTE(X623, CHAR(13), ""), CHAR(10), " "))), sizeList!A:A, 0)),
        INDEX(sizeList!B:B, MATCH(TRIM(CLEAN(SUBSTITUTE(SUBSTITUTE(X623, CHAR(13), ""), CHAR(10), " "))), sizeList!A:A, 0)),
        IF(ISNUMBER(MATCH(X623, sizeList!A:A, 0)),
            INDEX(sizeList!B:B, MATCH(X623, sizeList!A:A, 0)),
            IF(ISNUMBER(MATCH(TRIM(CLEAN(SUBSTITUTE(SUBSTITUTE(X623, CHAR(13), ""), CHAR(10), " "))), sizeList!B:B, 0)),
                INDEX(sizeList!B:B, MATCH(TRIM(CLEAN(SUBSTITUTE(SUBSTITUTE(X623, CHAR(13), ""), CHAR(10), " "))), sizeList!B:B, 0)),
                IF(ISNUMBER(MATCH(X623, sizeList!B:B, 0)),
                    INDEX(sizeList!B:B, MATCH(X623, sizeList!B:B, 0)),
                    "")
            )
        )
    ),
    ""
)</f>
        <v/>
      </c>
      <c r="Y623" s="6">
        <v>20</v>
      </c>
      <c r="Z623" s="44" t="str">
        <f t="shared" si="81"/>
        <v>20</v>
      </c>
      <c r="AA623" s="44" t="str">
        <f>IFERROR(
    IF(ISNUMBER(MATCH(TRIM(CLEAN(SUBSTITUTE(SUBSTITUTE(Y623, CHAR(13), ""), CHAR(10), " "))), colorList!A:A, 0)),
        INDEX(colorList!B:B, MATCH(TRIM(CLEAN(SUBSTITUTE(SUBSTITUTE(Y623, CHAR(13), ""), CHAR(10), " "))), colorList!A:A, 0)),
        IF(ISNUMBER(MATCH(Y623, colorList!A:A, 0)),
            INDEX(colorList!B:B, MATCH(Y623, colorList!A:A, 0)),
            IF(ISNUMBER(MATCH(TRIM(CLEAN(SUBSTITUTE(SUBSTITUTE(Y623, CHAR(13), ""), CHAR(10), " "))), colorList!B:B, 0)),
                INDEX(colorList!B:B, MATCH(TRIM(CLEAN(SUBSTITUTE(SUBSTITUTE(Y623, CHAR(13), ""), CHAR(10), " "))), colorList!B:B, 0)),
                IF(ISNUMBER(MATCH(Y623, colorList!B:B, 0)),
                    INDEX(colorList!B:B, MATCH(Y623, colorList!B:B, 0)),
                    "")
            )
        )
    ),
    ""
)</f>
        <v/>
      </c>
      <c r="AB623" s="56" t="str">
        <f>IF(Y623="", "", IFERROR(VLOOKUP(Y623, colorList!A:B,2,FALSE),""))</f>
        <v/>
      </c>
    </row>
    <row r="624" spans="1:28" ht="60" customHeight="1" x14ac:dyDescent="0.3">
      <c r="A624" s="19" t="s">
        <v>1618</v>
      </c>
      <c r="B624" s="81" t="s">
        <v>2798</v>
      </c>
      <c r="C624" s="59" t="str">
        <f t="shared" si="75"/>
        <v>Lakota Superior bőr western kalap</v>
      </c>
      <c r="D624" s="6" t="s">
        <v>1908</v>
      </c>
      <c r="E624" s="60" t="str">
        <f t="shared" si="76"/>
        <v>SUPERIOR WESTERN LEATHER HAT LUX BRAID</v>
      </c>
      <c r="F624" s="19" t="s">
        <v>1760</v>
      </c>
      <c r="G624" s="61" t="str">
        <f t="shared" si="77"/>
        <v>Lakota</v>
      </c>
      <c r="H624" s="19" t="s">
        <v>1857</v>
      </c>
      <c r="I624" s="62" t="str">
        <f t="shared" si="78"/>
        <v>Western felszerelés</v>
      </c>
      <c r="J624" s="19" t="s">
        <v>3008</v>
      </c>
      <c r="K624" s="51" t="str">
        <f t="shared" si="79"/>
        <v>Western lovasruházat</v>
      </c>
      <c r="L624" s="19" t="s">
        <v>2532</v>
      </c>
      <c r="M624" s="51" t="str">
        <f t="shared" si="74"/>
        <v>Western lovasruházat kiegészítők</v>
      </c>
      <c r="N624" s="6" t="s">
        <v>2772</v>
      </c>
      <c r="O624" s="53" t="str">
        <f t="shared" si="80"/>
        <v/>
      </c>
      <c r="P624" s="39"/>
      <c r="Q624" s="40"/>
      <c r="R624" s="19" t="s">
        <v>2269</v>
      </c>
      <c r="S624" s="6">
        <v>91.9</v>
      </c>
      <c r="T624" s="65" t="s">
        <v>1931</v>
      </c>
      <c r="U624" s="63">
        <v>0.4</v>
      </c>
      <c r="V624" s="41">
        <v>0</v>
      </c>
      <c r="W624" s="44" t="str">
        <f>IFERROR(
    IF(ISNUMBER(MATCH(TRIM(CLEAN(SUBSTITUTE(SUBSTITUTE(X624, CHAR(13), ""), CHAR(10), " "))), sizeList!A:A, 0)),
        INDEX(sizeList!B:B, MATCH(TRIM(CLEAN(SUBSTITUTE(SUBSTITUTE(X624, CHAR(13), ""), CHAR(10), " "))), sizeList!A:A, 0)),
        IF(ISNUMBER(MATCH(X624, sizeList!A:A, 0)),
            INDEX(sizeList!B:B, MATCH(X624, sizeList!A:A, 0)),
            IF(ISNUMBER(MATCH(TRIM(CLEAN(SUBSTITUTE(SUBSTITUTE(X624, CHAR(13), ""), CHAR(10), " "))), sizeList!B:B, 0)),
                INDEX(sizeList!B:B, MATCH(TRIM(CLEAN(SUBSTITUTE(SUBSTITUTE(X624, CHAR(13), ""), CHAR(10), " "))), sizeList!B:B, 0)),
                IF(ISNUMBER(MATCH(X624, sizeList!B:B, 0)),
                    INDEX(sizeList!B:B, MATCH(X624, sizeList!B:B, 0)),
                    "")
            )
        )
    ),
    ""
)</f>
        <v>S</v>
      </c>
      <c r="X624" s="19" t="s">
        <v>88</v>
      </c>
      <c r="Y624" s="19" t="s">
        <v>20</v>
      </c>
      <c r="Z624" s="44" t="str">
        <f t="shared" si="81"/>
        <v>BLACK</v>
      </c>
      <c r="AA624" s="44" t="str">
        <f>IFERROR(
    IF(ISNUMBER(MATCH(TRIM(CLEAN(SUBSTITUTE(SUBSTITUTE(Y624, CHAR(13), ""), CHAR(10), " "))), colorList!A:A, 0)),
        INDEX(colorList!B:B, MATCH(TRIM(CLEAN(SUBSTITUTE(SUBSTITUTE(Y624, CHAR(13), ""), CHAR(10), " "))), colorList!A:A, 0)),
        IF(ISNUMBER(MATCH(Y624, colorList!A:A, 0)),
            INDEX(colorList!B:B, MATCH(Y624, colorList!A:A, 0)),
            IF(ISNUMBER(MATCH(TRIM(CLEAN(SUBSTITUTE(SUBSTITUTE(Y624, CHAR(13), ""), CHAR(10), " "))), colorList!B:B, 0)),
                INDEX(colorList!B:B, MATCH(TRIM(CLEAN(SUBSTITUTE(SUBSTITUTE(Y624, CHAR(13), ""), CHAR(10), " "))), colorList!B:B, 0)),
                IF(ISNUMBER(MATCH(Y624, colorList!B:B, 0)),
                    INDEX(colorList!B:B, MATCH(Y624, colorList!B:B, 0)),
                    "")
            )
        )
    ),
    ""
)</f>
        <v>fekete</v>
      </c>
      <c r="AB624" s="56" t="str">
        <f>IF(Y624="", "", IFERROR(VLOOKUP(Y624, colorList!A:B,2,FALSE),""))</f>
        <v>fekete</v>
      </c>
    </row>
    <row r="625" spans="1:28" ht="60" customHeight="1" x14ac:dyDescent="0.3">
      <c r="A625" s="19" t="s">
        <v>1618</v>
      </c>
      <c r="B625" s="81" t="s">
        <v>2798</v>
      </c>
      <c r="C625" s="59" t="str">
        <f t="shared" si="75"/>
        <v>Lakota Superior bőr western kalap</v>
      </c>
      <c r="D625" s="6" t="s">
        <v>1908</v>
      </c>
      <c r="E625" s="60" t="str">
        <f t="shared" si="76"/>
        <v>SUPERIOR WESTERN LEATHER HAT LUX BRAID</v>
      </c>
      <c r="F625" s="19" t="s">
        <v>1760</v>
      </c>
      <c r="G625" s="61" t="str">
        <f t="shared" si="77"/>
        <v>Lakota</v>
      </c>
      <c r="H625" s="19" t="s">
        <v>1857</v>
      </c>
      <c r="I625" s="62" t="str">
        <f t="shared" si="78"/>
        <v>Western felszerelés</v>
      </c>
      <c r="J625" s="19" t="s">
        <v>3008</v>
      </c>
      <c r="K625" s="51" t="str">
        <f t="shared" si="79"/>
        <v>Western lovasruházat</v>
      </c>
      <c r="L625" s="19" t="s">
        <v>2532</v>
      </c>
      <c r="M625" s="51" t="str">
        <f t="shared" si="74"/>
        <v>Western lovasruházat kiegészítők</v>
      </c>
      <c r="N625" s="6" t="s">
        <v>2772</v>
      </c>
      <c r="O625" s="53" t="str">
        <f t="shared" si="80"/>
        <v/>
      </c>
      <c r="P625" s="39"/>
      <c r="Q625" s="40"/>
      <c r="R625" s="19" t="s">
        <v>2270</v>
      </c>
      <c r="S625" s="6">
        <v>91.9</v>
      </c>
      <c r="T625" s="65" t="s">
        <v>1931</v>
      </c>
      <c r="U625" s="63">
        <v>0.4</v>
      </c>
      <c r="V625" s="41">
        <v>0</v>
      </c>
      <c r="W625" s="44" t="str">
        <f>IFERROR(
    IF(ISNUMBER(MATCH(TRIM(CLEAN(SUBSTITUTE(SUBSTITUTE(X625, CHAR(13), ""), CHAR(10), " "))), sizeList!A:A, 0)),
        INDEX(sizeList!B:B, MATCH(TRIM(CLEAN(SUBSTITUTE(SUBSTITUTE(X625, CHAR(13), ""), CHAR(10), " "))), sizeList!A:A, 0)),
        IF(ISNUMBER(MATCH(X625, sizeList!A:A, 0)),
            INDEX(sizeList!B:B, MATCH(X625, sizeList!A:A, 0)),
            IF(ISNUMBER(MATCH(TRIM(CLEAN(SUBSTITUTE(SUBSTITUTE(X625, CHAR(13), ""), CHAR(10), " "))), sizeList!B:B, 0)),
                INDEX(sizeList!B:B, MATCH(TRIM(CLEAN(SUBSTITUTE(SUBSTITUTE(X625, CHAR(13), ""), CHAR(10), " "))), sizeList!B:B, 0)),
                IF(ISNUMBER(MATCH(X625, sizeList!B:B, 0)),
                    INDEX(sizeList!B:B, MATCH(X625, sizeList!B:B, 0)),
                    "")
            )
        )
    ),
    ""
)</f>
        <v>M</v>
      </c>
      <c r="X625" s="19" t="s">
        <v>89</v>
      </c>
      <c r="Y625" s="19" t="s">
        <v>20</v>
      </c>
      <c r="Z625" s="44" t="str">
        <f t="shared" si="81"/>
        <v>BLACK</v>
      </c>
      <c r="AA625" s="44" t="str">
        <f>IFERROR(
    IF(ISNUMBER(MATCH(TRIM(CLEAN(SUBSTITUTE(SUBSTITUTE(Y625, CHAR(13), ""), CHAR(10), " "))), colorList!A:A, 0)),
        INDEX(colorList!B:B, MATCH(TRIM(CLEAN(SUBSTITUTE(SUBSTITUTE(Y625, CHAR(13), ""), CHAR(10), " "))), colorList!A:A, 0)),
        IF(ISNUMBER(MATCH(Y625, colorList!A:A, 0)),
            INDEX(colorList!B:B, MATCH(Y625, colorList!A:A, 0)),
            IF(ISNUMBER(MATCH(TRIM(CLEAN(SUBSTITUTE(SUBSTITUTE(Y625, CHAR(13), ""), CHAR(10), " "))), colorList!B:B, 0)),
                INDEX(colorList!B:B, MATCH(TRIM(CLEAN(SUBSTITUTE(SUBSTITUTE(Y625, CHAR(13), ""), CHAR(10), " "))), colorList!B:B, 0)),
                IF(ISNUMBER(MATCH(Y625, colorList!B:B, 0)),
                    INDEX(colorList!B:B, MATCH(Y625, colorList!B:B, 0)),
                    "")
            )
        )
    ),
    ""
)</f>
        <v>fekete</v>
      </c>
      <c r="AB625" s="56" t="str">
        <f>IF(Y625="", "", IFERROR(VLOOKUP(Y625, colorList!A:B,2,FALSE),""))</f>
        <v>fekete</v>
      </c>
    </row>
    <row r="626" spans="1:28" ht="60" customHeight="1" x14ac:dyDescent="0.3">
      <c r="A626" s="19" t="s">
        <v>1618</v>
      </c>
      <c r="B626" s="81" t="s">
        <v>2798</v>
      </c>
      <c r="C626" s="59" t="str">
        <f t="shared" si="75"/>
        <v>Lakota Superior bőr western kalap</v>
      </c>
      <c r="D626" s="6" t="s">
        <v>1908</v>
      </c>
      <c r="E626" s="60" t="str">
        <f t="shared" si="76"/>
        <v>SUPERIOR WESTERN LEATHER HAT LUX BRAID</v>
      </c>
      <c r="F626" s="19" t="s">
        <v>1760</v>
      </c>
      <c r="G626" s="61" t="str">
        <f t="shared" si="77"/>
        <v>Lakota</v>
      </c>
      <c r="H626" s="19" t="s">
        <v>1857</v>
      </c>
      <c r="I626" s="62" t="str">
        <f t="shared" si="78"/>
        <v>Western felszerelés</v>
      </c>
      <c r="J626" s="19" t="s">
        <v>3008</v>
      </c>
      <c r="K626" s="51" t="str">
        <f t="shared" si="79"/>
        <v>Western lovasruházat</v>
      </c>
      <c r="L626" s="19" t="s">
        <v>2532</v>
      </c>
      <c r="M626" s="51" t="str">
        <f t="shared" si="74"/>
        <v>Western lovasruházat kiegészítők</v>
      </c>
      <c r="N626" s="6" t="s">
        <v>2772</v>
      </c>
      <c r="O626" s="53" t="str">
        <f t="shared" si="80"/>
        <v/>
      </c>
      <c r="P626" s="39"/>
      <c r="Q626" s="40"/>
      <c r="R626" s="19" t="s">
        <v>2271</v>
      </c>
      <c r="S626" s="6">
        <v>91.9</v>
      </c>
      <c r="T626" s="65" t="s">
        <v>1931</v>
      </c>
      <c r="U626" s="63">
        <v>0.4</v>
      </c>
      <c r="V626" s="41">
        <v>0</v>
      </c>
      <c r="W626" s="44" t="str">
        <f>IFERROR(
    IF(ISNUMBER(MATCH(TRIM(CLEAN(SUBSTITUTE(SUBSTITUTE(X626, CHAR(13), ""), CHAR(10), " "))), sizeList!A:A, 0)),
        INDEX(sizeList!B:B, MATCH(TRIM(CLEAN(SUBSTITUTE(SUBSTITUTE(X626, CHAR(13), ""), CHAR(10), " "))), sizeList!A:A, 0)),
        IF(ISNUMBER(MATCH(X626, sizeList!A:A, 0)),
            INDEX(sizeList!B:B, MATCH(X626, sizeList!A:A, 0)),
            IF(ISNUMBER(MATCH(TRIM(CLEAN(SUBSTITUTE(SUBSTITUTE(X626, CHAR(13), ""), CHAR(10), " "))), sizeList!B:B, 0)),
                INDEX(sizeList!B:B, MATCH(TRIM(CLEAN(SUBSTITUTE(SUBSTITUTE(X626, CHAR(13), ""), CHAR(10), " "))), sizeList!B:B, 0)),
                IF(ISNUMBER(MATCH(X626, sizeList!B:B, 0)),
                    INDEX(sizeList!B:B, MATCH(X626, sizeList!B:B, 0)),
                    "")
            )
        )
    ),
    ""
)</f>
        <v>L</v>
      </c>
      <c r="X626" s="19" t="s">
        <v>90</v>
      </c>
      <c r="Y626" s="19" t="s">
        <v>20</v>
      </c>
      <c r="Z626" s="44" t="str">
        <f t="shared" si="81"/>
        <v>BLACK</v>
      </c>
      <c r="AA626" s="44" t="str">
        <f>IFERROR(
    IF(ISNUMBER(MATCH(TRIM(CLEAN(SUBSTITUTE(SUBSTITUTE(Y626, CHAR(13), ""), CHAR(10), " "))), colorList!A:A, 0)),
        INDEX(colorList!B:B, MATCH(TRIM(CLEAN(SUBSTITUTE(SUBSTITUTE(Y626, CHAR(13), ""), CHAR(10), " "))), colorList!A:A, 0)),
        IF(ISNUMBER(MATCH(Y626, colorList!A:A, 0)),
            INDEX(colorList!B:B, MATCH(Y626, colorList!A:A, 0)),
            IF(ISNUMBER(MATCH(TRIM(CLEAN(SUBSTITUTE(SUBSTITUTE(Y626, CHAR(13), ""), CHAR(10), " "))), colorList!B:B, 0)),
                INDEX(colorList!B:B, MATCH(TRIM(CLEAN(SUBSTITUTE(SUBSTITUTE(Y626, CHAR(13), ""), CHAR(10), " "))), colorList!B:B, 0)),
                IF(ISNUMBER(MATCH(Y626, colorList!B:B, 0)),
                    INDEX(colorList!B:B, MATCH(Y626, colorList!B:B, 0)),
                    "")
            )
        )
    ),
    ""
)</f>
        <v>fekete</v>
      </c>
      <c r="AB626" s="56" t="str">
        <f>IF(Y626="", "", IFERROR(VLOOKUP(Y626, colorList!A:B,2,FALSE),""))</f>
        <v>fekete</v>
      </c>
    </row>
    <row r="627" spans="1:28" ht="60" customHeight="1" x14ac:dyDescent="0.3">
      <c r="A627" s="19" t="s">
        <v>1618</v>
      </c>
      <c r="B627" s="81" t="s">
        <v>2798</v>
      </c>
      <c r="C627" s="59" t="str">
        <f t="shared" si="75"/>
        <v>Lakota Superior bőr western kalap</v>
      </c>
      <c r="D627" s="6" t="s">
        <v>1908</v>
      </c>
      <c r="E627" s="60" t="str">
        <f t="shared" si="76"/>
        <v>SUPERIOR WESTERN LEATHER HAT LUX BRAID</v>
      </c>
      <c r="F627" s="19" t="s">
        <v>1760</v>
      </c>
      <c r="G627" s="61" t="str">
        <f t="shared" si="77"/>
        <v>Lakota</v>
      </c>
      <c r="H627" s="19" t="s">
        <v>1857</v>
      </c>
      <c r="I627" s="62" t="str">
        <f t="shared" si="78"/>
        <v>Western felszerelés</v>
      </c>
      <c r="J627" s="19" t="s">
        <v>3008</v>
      </c>
      <c r="K627" s="51" t="str">
        <f t="shared" si="79"/>
        <v>Western lovasruházat</v>
      </c>
      <c r="L627" s="19" t="s">
        <v>2532</v>
      </c>
      <c r="M627" s="51" t="str">
        <f t="shared" si="74"/>
        <v>Western lovasruházat kiegészítők</v>
      </c>
      <c r="N627" s="6" t="s">
        <v>2772</v>
      </c>
      <c r="O627" s="53" t="str">
        <f t="shared" si="80"/>
        <v/>
      </c>
      <c r="P627" s="39"/>
      <c r="Q627" s="40"/>
      <c r="R627" s="19" t="s">
        <v>2272</v>
      </c>
      <c r="S627" s="6">
        <v>91.9</v>
      </c>
      <c r="T627" s="65" t="s">
        <v>1931</v>
      </c>
      <c r="U627" s="63">
        <v>0.4</v>
      </c>
      <c r="V627" s="41">
        <v>0</v>
      </c>
      <c r="W627" s="44" t="str">
        <f>IFERROR(
    IF(ISNUMBER(MATCH(TRIM(CLEAN(SUBSTITUTE(SUBSTITUTE(X627, CHAR(13), ""), CHAR(10), " "))), sizeList!A:A, 0)),
        INDEX(sizeList!B:B, MATCH(TRIM(CLEAN(SUBSTITUTE(SUBSTITUTE(X627, CHAR(13), ""), CHAR(10), " "))), sizeList!A:A, 0)),
        IF(ISNUMBER(MATCH(X627, sizeList!A:A, 0)),
            INDEX(sizeList!B:B, MATCH(X627, sizeList!A:A, 0)),
            IF(ISNUMBER(MATCH(TRIM(CLEAN(SUBSTITUTE(SUBSTITUTE(X627, CHAR(13), ""), CHAR(10), " "))), sizeList!B:B, 0)),
                INDEX(sizeList!B:B, MATCH(TRIM(CLEAN(SUBSTITUTE(SUBSTITUTE(X627, CHAR(13), ""), CHAR(10), " "))), sizeList!B:B, 0)),
                IF(ISNUMBER(MATCH(X627, sizeList!B:B, 0)),
                    INDEX(sizeList!B:B, MATCH(X627, sizeList!B:B, 0)),
                    "")
            )
        )
    ),
    ""
)</f>
        <v>XL</v>
      </c>
      <c r="X627" s="19" t="s">
        <v>91</v>
      </c>
      <c r="Y627" s="19" t="s">
        <v>20</v>
      </c>
      <c r="Z627" s="44" t="str">
        <f t="shared" si="81"/>
        <v>BLACK</v>
      </c>
      <c r="AA627" s="44" t="str">
        <f>IFERROR(
    IF(ISNUMBER(MATCH(TRIM(CLEAN(SUBSTITUTE(SUBSTITUTE(Y627, CHAR(13), ""), CHAR(10), " "))), colorList!A:A, 0)),
        INDEX(colorList!B:B, MATCH(TRIM(CLEAN(SUBSTITUTE(SUBSTITUTE(Y627, CHAR(13), ""), CHAR(10), " "))), colorList!A:A, 0)),
        IF(ISNUMBER(MATCH(Y627, colorList!A:A, 0)),
            INDEX(colorList!B:B, MATCH(Y627, colorList!A:A, 0)),
            IF(ISNUMBER(MATCH(TRIM(CLEAN(SUBSTITUTE(SUBSTITUTE(Y627, CHAR(13), ""), CHAR(10), " "))), colorList!B:B, 0)),
                INDEX(colorList!B:B, MATCH(TRIM(CLEAN(SUBSTITUTE(SUBSTITUTE(Y627, CHAR(13), ""), CHAR(10), " "))), colorList!B:B, 0)),
                IF(ISNUMBER(MATCH(Y627, colorList!B:B, 0)),
                    INDEX(colorList!B:B, MATCH(Y627, colorList!B:B, 0)),
                    "")
            )
        )
    ),
    ""
)</f>
        <v>fekete</v>
      </c>
      <c r="AB627" s="56" t="str">
        <f>IF(Y627="", "", IFERROR(VLOOKUP(Y627, colorList!A:B,2,FALSE),""))</f>
        <v>fekete</v>
      </c>
    </row>
    <row r="628" spans="1:28" ht="60" customHeight="1" x14ac:dyDescent="0.3">
      <c r="A628" s="19" t="s">
        <v>1618</v>
      </c>
      <c r="B628" s="81" t="s">
        <v>2798</v>
      </c>
      <c r="C628" s="59" t="str">
        <f t="shared" si="75"/>
        <v>Lakota Superior bőr western kalap</v>
      </c>
      <c r="D628" s="6" t="s">
        <v>1908</v>
      </c>
      <c r="E628" s="60" t="str">
        <f t="shared" si="76"/>
        <v>SUPERIOR WESTERN LEATHER HAT LUX BRAID</v>
      </c>
      <c r="F628" s="19" t="s">
        <v>1760</v>
      </c>
      <c r="G628" s="61" t="str">
        <f t="shared" si="77"/>
        <v>Lakota</v>
      </c>
      <c r="H628" s="19" t="s">
        <v>1857</v>
      </c>
      <c r="I628" s="62" t="str">
        <f t="shared" si="78"/>
        <v>Western felszerelés</v>
      </c>
      <c r="J628" s="19" t="s">
        <v>3008</v>
      </c>
      <c r="K628" s="51" t="str">
        <f t="shared" si="79"/>
        <v>Western lovasruházat</v>
      </c>
      <c r="L628" s="19" t="s">
        <v>2532</v>
      </c>
      <c r="M628" s="51" t="str">
        <f t="shared" si="74"/>
        <v>Western lovasruházat kiegészítők</v>
      </c>
      <c r="N628" s="6" t="s">
        <v>2772</v>
      </c>
      <c r="O628" s="53" t="str">
        <f t="shared" si="80"/>
        <v/>
      </c>
      <c r="P628" s="39"/>
      <c r="Q628" s="40"/>
      <c r="R628" s="19" t="s">
        <v>2273</v>
      </c>
      <c r="S628" s="6">
        <v>91.9</v>
      </c>
      <c r="T628" s="65" t="s">
        <v>1931</v>
      </c>
      <c r="U628" s="63">
        <v>0.4</v>
      </c>
      <c r="V628" s="41">
        <v>0</v>
      </c>
      <c r="W628" s="44" t="str">
        <f>IFERROR(
    IF(ISNUMBER(MATCH(TRIM(CLEAN(SUBSTITUTE(SUBSTITUTE(X628, CHAR(13), ""), CHAR(10), " "))), sizeList!A:A, 0)),
        INDEX(sizeList!B:B, MATCH(TRIM(CLEAN(SUBSTITUTE(SUBSTITUTE(X628, CHAR(13), ""), CHAR(10), " "))), sizeList!A:A, 0)),
        IF(ISNUMBER(MATCH(X628, sizeList!A:A, 0)),
            INDEX(sizeList!B:B, MATCH(X628, sizeList!A:A, 0)),
            IF(ISNUMBER(MATCH(TRIM(CLEAN(SUBSTITUTE(SUBSTITUTE(X628, CHAR(13), ""), CHAR(10), " "))), sizeList!B:B, 0)),
                INDEX(sizeList!B:B, MATCH(TRIM(CLEAN(SUBSTITUTE(SUBSTITUTE(X628, CHAR(13), ""), CHAR(10), " "))), sizeList!B:B, 0)),
                IF(ISNUMBER(MATCH(X628, sizeList!B:B, 0)),
                    INDEX(sizeList!B:B, MATCH(X628, sizeList!B:B, 0)),
                    "")
            )
        )
    ),
    ""
)</f>
        <v>XXL</v>
      </c>
      <c r="X628" s="19" t="s">
        <v>853</v>
      </c>
      <c r="Y628" s="19" t="s">
        <v>20</v>
      </c>
      <c r="Z628" s="44" t="str">
        <f t="shared" si="81"/>
        <v>BLACK</v>
      </c>
      <c r="AA628" s="44" t="str">
        <f>IFERROR(
    IF(ISNUMBER(MATCH(TRIM(CLEAN(SUBSTITUTE(SUBSTITUTE(Y628, CHAR(13), ""), CHAR(10), " "))), colorList!A:A, 0)),
        INDEX(colorList!B:B, MATCH(TRIM(CLEAN(SUBSTITUTE(SUBSTITUTE(Y628, CHAR(13), ""), CHAR(10), " "))), colorList!A:A, 0)),
        IF(ISNUMBER(MATCH(Y628, colorList!A:A, 0)),
            INDEX(colorList!B:B, MATCH(Y628, colorList!A:A, 0)),
            IF(ISNUMBER(MATCH(TRIM(CLEAN(SUBSTITUTE(SUBSTITUTE(Y628, CHAR(13), ""), CHAR(10), " "))), colorList!B:B, 0)),
                INDEX(colorList!B:B, MATCH(TRIM(CLEAN(SUBSTITUTE(SUBSTITUTE(Y628, CHAR(13), ""), CHAR(10), " "))), colorList!B:B, 0)),
                IF(ISNUMBER(MATCH(Y628, colorList!B:B, 0)),
                    INDEX(colorList!B:B, MATCH(Y628, colorList!B:B, 0)),
                    "")
            )
        )
    ),
    ""
)</f>
        <v>fekete</v>
      </c>
      <c r="AB628" s="56" t="str">
        <f>IF(Y628="", "", IFERROR(VLOOKUP(Y628, colorList!A:B,2,FALSE),""))</f>
        <v>fekete</v>
      </c>
    </row>
    <row r="629" spans="1:28" ht="60" customHeight="1" x14ac:dyDescent="0.3">
      <c r="A629" s="19" t="s">
        <v>1618</v>
      </c>
      <c r="B629" s="81" t="s">
        <v>2798</v>
      </c>
      <c r="C629" s="59" t="str">
        <f t="shared" si="75"/>
        <v>Lakota Superior bőr western kalap</v>
      </c>
      <c r="D629" s="6" t="s">
        <v>1908</v>
      </c>
      <c r="E629" s="60" t="str">
        <f t="shared" si="76"/>
        <v>SUPERIOR WESTERN LEATHER HAT LUX BRAID</v>
      </c>
      <c r="F629" s="19" t="s">
        <v>1760</v>
      </c>
      <c r="G629" s="61" t="str">
        <f t="shared" si="77"/>
        <v>Lakota</v>
      </c>
      <c r="H629" s="19" t="s">
        <v>1857</v>
      </c>
      <c r="I629" s="62" t="str">
        <f t="shared" si="78"/>
        <v>Western felszerelés</v>
      </c>
      <c r="J629" s="19" t="s">
        <v>3008</v>
      </c>
      <c r="K629" s="51" t="str">
        <f t="shared" si="79"/>
        <v>Western lovasruházat</v>
      </c>
      <c r="L629" s="19" t="s">
        <v>2532</v>
      </c>
      <c r="M629" s="51" t="str">
        <f t="shared" si="74"/>
        <v>Western lovasruházat kiegészítők</v>
      </c>
      <c r="N629" s="6" t="s">
        <v>2772</v>
      </c>
      <c r="O629" s="53" t="str">
        <f t="shared" si="80"/>
        <v/>
      </c>
      <c r="P629" s="39"/>
      <c r="Q629" s="40"/>
      <c r="R629" s="19" t="s">
        <v>2274</v>
      </c>
      <c r="S629" s="6">
        <v>91.9</v>
      </c>
      <c r="T629" s="65" t="s">
        <v>1931</v>
      </c>
      <c r="U629" s="63">
        <v>0.4</v>
      </c>
      <c r="V629" s="41">
        <v>0</v>
      </c>
      <c r="W629" s="44" t="str">
        <f>IFERROR(
    IF(ISNUMBER(MATCH(TRIM(CLEAN(SUBSTITUTE(SUBSTITUTE(X629, CHAR(13), ""), CHAR(10), " "))), sizeList!A:A, 0)),
        INDEX(sizeList!B:B, MATCH(TRIM(CLEAN(SUBSTITUTE(SUBSTITUTE(X629, CHAR(13), ""), CHAR(10), " "))), sizeList!A:A, 0)),
        IF(ISNUMBER(MATCH(X629, sizeList!A:A, 0)),
            INDEX(sizeList!B:B, MATCH(X629, sizeList!A:A, 0)),
            IF(ISNUMBER(MATCH(TRIM(CLEAN(SUBSTITUTE(SUBSTITUTE(X629, CHAR(13), ""), CHAR(10), " "))), sizeList!B:B, 0)),
                INDEX(sizeList!B:B, MATCH(TRIM(CLEAN(SUBSTITUTE(SUBSTITUTE(X629, CHAR(13), ""), CHAR(10), " "))), sizeList!B:B, 0)),
                IF(ISNUMBER(MATCH(X629, sizeList!B:B, 0)),
                    INDEX(sizeList!B:B, MATCH(X629, sizeList!B:B, 0)),
                    "")
            )
        )
    ),
    ""
)</f>
        <v>S</v>
      </c>
      <c r="X629" s="19" t="s">
        <v>88</v>
      </c>
      <c r="Y629" s="19" t="s">
        <v>619</v>
      </c>
      <c r="Z629" s="44" t="str">
        <f t="shared" si="81"/>
        <v>BROWN</v>
      </c>
      <c r="AA629" s="44" t="str">
        <f>IFERROR(
    IF(ISNUMBER(MATCH(TRIM(CLEAN(SUBSTITUTE(SUBSTITUTE(Y629, CHAR(13), ""), CHAR(10), " "))), colorList!A:A, 0)),
        INDEX(colorList!B:B, MATCH(TRIM(CLEAN(SUBSTITUTE(SUBSTITUTE(Y629, CHAR(13), ""), CHAR(10), " "))), colorList!A:A, 0)),
        IF(ISNUMBER(MATCH(Y629, colorList!A:A, 0)),
            INDEX(colorList!B:B, MATCH(Y629, colorList!A:A, 0)),
            IF(ISNUMBER(MATCH(TRIM(CLEAN(SUBSTITUTE(SUBSTITUTE(Y629, CHAR(13), ""), CHAR(10), " "))), colorList!B:B, 0)),
                INDEX(colorList!B:B, MATCH(TRIM(CLEAN(SUBSTITUTE(SUBSTITUTE(Y629, CHAR(13), ""), CHAR(10), " "))), colorList!B:B, 0)),
                IF(ISNUMBER(MATCH(Y629, colorList!B:B, 0)),
                    INDEX(colorList!B:B, MATCH(Y629, colorList!B:B, 0)),
                    "")
            )
        )
    ),
    ""
)</f>
        <v>barna</v>
      </c>
      <c r="AB629" s="56" t="str">
        <f>IF(Y629="", "", IFERROR(VLOOKUP(Y629, colorList!A:B,2,FALSE),""))</f>
        <v>barna</v>
      </c>
    </row>
    <row r="630" spans="1:28" ht="60" customHeight="1" x14ac:dyDescent="0.3">
      <c r="A630" s="19" t="s">
        <v>1618</v>
      </c>
      <c r="B630" s="81" t="s">
        <v>2798</v>
      </c>
      <c r="C630" s="59" t="str">
        <f t="shared" si="75"/>
        <v>Lakota Superior bőr western kalap</v>
      </c>
      <c r="D630" s="6" t="s">
        <v>1908</v>
      </c>
      <c r="E630" s="60" t="str">
        <f t="shared" si="76"/>
        <v>SUPERIOR WESTERN LEATHER HAT LUX BRAID</v>
      </c>
      <c r="F630" s="19" t="s">
        <v>1760</v>
      </c>
      <c r="G630" s="61" t="str">
        <f t="shared" si="77"/>
        <v>Lakota</v>
      </c>
      <c r="H630" s="19" t="s">
        <v>1857</v>
      </c>
      <c r="I630" s="62" t="str">
        <f t="shared" si="78"/>
        <v>Western felszerelés</v>
      </c>
      <c r="J630" s="19" t="s">
        <v>3008</v>
      </c>
      <c r="K630" s="51" t="str">
        <f t="shared" si="79"/>
        <v>Western lovasruházat</v>
      </c>
      <c r="L630" s="19" t="s">
        <v>2532</v>
      </c>
      <c r="M630" s="51" t="str">
        <f t="shared" si="74"/>
        <v>Western lovasruházat kiegészítők</v>
      </c>
      <c r="N630" s="6" t="s">
        <v>2772</v>
      </c>
      <c r="O630" s="53" t="str">
        <f t="shared" si="80"/>
        <v/>
      </c>
      <c r="P630" s="39"/>
      <c r="Q630" s="40"/>
      <c r="R630" s="19" t="s">
        <v>2275</v>
      </c>
      <c r="S630" s="6">
        <v>91.9</v>
      </c>
      <c r="T630" s="65" t="s">
        <v>1931</v>
      </c>
      <c r="U630" s="63">
        <v>0.4</v>
      </c>
      <c r="V630" s="41">
        <v>0</v>
      </c>
      <c r="W630" s="44" t="str">
        <f>IFERROR(
    IF(ISNUMBER(MATCH(TRIM(CLEAN(SUBSTITUTE(SUBSTITUTE(X630, CHAR(13), ""), CHAR(10), " "))), sizeList!A:A, 0)),
        INDEX(sizeList!B:B, MATCH(TRIM(CLEAN(SUBSTITUTE(SUBSTITUTE(X630, CHAR(13), ""), CHAR(10), " "))), sizeList!A:A, 0)),
        IF(ISNUMBER(MATCH(X630, sizeList!A:A, 0)),
            INDEX(sizeList!B:B, MATCH(X630, sizeList!A:A, 0)),
            IF(ISNUMBER(MATCH(TRIM(CLEAN(SUBSTITUTE(SUBSTITUTE(X630, CHAR(13), ""), CHAR(10), " "))), sizeList!B:B, 0)),
                INDEX(sizeList!B:B, MATCH(TRIM(CLEAN(SUBSTITUTE(SUBSTITUTE(X630, CHAR(13), ""), CHAR(10), " "))), sizeList!B:B, 0)),
                IF(ISNUMBER(MATCH(X630, sizeList!B:B, 0)),
                    INDEX(sizeList!B:B, MATCH(X630, sizeList!B:B, 0)),
                    "")
            )
        )
    ),
    ""
)</f>
        <v>M</v>
      </c>
      <c r="X630" s="19" t="s">
        <v>89</v>
      </c>
      <c r="Y630" s="19" t="s">
        <v>619</v>
      </c>
      <c r="Z630" s="44" t="str">
        <f t="shared" si="81"/>
        <v>BROWN</v>
      </c>
      <c r="AA630" s="44" t="str">
        <f>IFERROR(
    IF(ISNUMBER(MATCH(TRIM(CLEAN(SUBSTITUTE(SUBSTITUTE(Y630, CHAR(13), ""), CHAR(10), " "))), colorList!A:A, 0)),
        INDEX(colorList!B:B, MATCH(TRIM(CLEAN(SUBSTITUTE(SUBSTITUTE(Y630, CHAR(13), ""), CHAR(10), " "))), colorList!A:A, 0)),
        IF(ISNUMBER(MATCH(Y630, colorList!A:A, 0)),
            INDEX(colorList!B:B, MATCH(Y630, colorList!A:A, 0)),
            IF(ISNUMBER(MATCH(TRIM(CLEAN(SUBSTITUTE(SUBSTITUTE(Y630, CHAR(13), ""), CHAR(10), " "))), colorList!B:B, 0)),
                INDEX(colorList!B:B, MATCH(TRIM(CLEAN(SUBSTITUTE(SUBSTITUTE(Y630, CHAR(13), ""), CHAR(10), " "))), colorList!B:B, 0)),
                IF(ISNUMBER(MATCH(Y630, colorList!B:B, 0)),
                    INDEX(colorList!B:B, MATCH(Y630, colorList!B:B, 0)),
                    "")
            )
        )
    ),
    ""
)</f>
        <v>barna</v>
      </c>
      <c r="AB630" s="56" t="str">
        <f>IF(Y630="", "", IFERROR(VLOOKUP(Y630, colorList!A:B,2,FALSE),""))</f>
        <v>barna</v>
      </c>
    </row>
    <row r="631" spans="1:28" ht="60" customHeight="1" x14ac:dyDescent="0.3">
      <c r="A631" s="19" t="s">
        <v>1618</v>
      </c>
      <c r="B631" s="81" t="s">
        <v>2798</v>
      </c>
      <c r="C631" s="59" t="str">
        <f t="shared" si="75"/>
        <v>Lakota Superior bőr western kalap</v>
      </c>
      <c r="D631" s="6" t="s">
        <v>1908</v>
      </c>
      <c r="E631" s="60" t="str">
        <f t="shared" si="76"/>
        <v>SUPERIOR WESTERN LEATHER HAT LUX BRAID</v>
      </c>
      <c r="F631" s="19" t="s">
        <v>1760</v>
      </c>
      <c r="G631" s="61" t="str">
        <f t="shared" si="77"/>
        <v>Lakota</v>
      </c>
      <c r="H631" s="19" t="s">
        <v>1857</v>
      </c>
      <c r="I631" s="62" t="str">
        <f t="shared" si="78"/>
        <v>Western felszerelés</v>
      </c>
      <c r="J631" s="19" t="s">
        <v>3008</v>
      </c>
      <c r="K631" s="51" t="str">
        <f t="shared" si="79"/>
        <v>Western lovasruházat</v>
      </c>
      <c r="L631" s="19" t="s">
        <v>2532</v>
      </c>
      <c r="M631" s="51" t="str">
        <f t="shared" si="74"/>
        <v>Western lovasruházat kiegészítők</v>
      </c>
      <c r="N631" s="6" t="s">
        <v>2772</v>
      </c>
      <c r="O631" s="53" t="str">
        <f t="shared" si="80"/>
        <v/>
      </c>
      <c r="P631" s="39"/>
      <c r="Q631" s="40"/>
      <c r="R631" s="19" t="s">
        <v>2276</v>
      </c>
      <c r="S631" s="6">
        <v>91.9</v>
      </c>
      <c r="T631" s="65" t="s">
        <v>1931</v>
      </c>
      <c r="U631" s="63">
        <v>0.4</v>
      </c>
      <c r="V631" s="41">
        <v>0</v>
      </c>
      <c r="W631" s="44" t="str">
        <f>IFERROR(
    IF(ISNUMBER(MATCH(TRIM(CLEAN(SUBSTITUTE(SUBSTITUTE(X631, CHAR(13), ""), CHAR(10), " "))), sizeList!A:A, 0)),
        INDEX(sizeList!B:B, MATCH(TRIM(CLEAN(SUBSTITUTE(SUBSTITUTE(X631, CHAR(13), ""), CHAR(10), " "))), sizeList!A:A, 0)),
        IF(ISNUMBER(MATCH(X631, sizeList!A:A, 0)),
            INDEX(sizeList!B:B, MATCH(X631, sizeList!A:A, 0)),
            IF(ISNUMBER(MATCH(TRIM(CLEAN(SUBSTITUTE(SUBSTITUTE(X631, CHAR(13), ""), CHAR(10), " "))), sizeList!B:B, 0)),
                INDEX(sizeList!B:B, MATCH(TRIM(CLEAN(SUBSTITUTE(SUBSTITUTE(X631, CHAR(13), ""), CHAR(10), " "))), sizeList!B:B, 0)),
                IF(ISNUMBER(MATCH(X631, sizeList!B:B, 0)),
                    INDEX(sizeList!B:B, MATCH(X631, sizeList!B:B, 0)),
                    "")
            )
        )
    ),
    ""
)</f>
        <v>L</v>
      </c>
      <c r="X631" s="19" t="s">
        <v>90</v>
      </c>
      <c r="Y631" s="19" t="s">
        <v>619</v>
      </c>
      <c r="Z631" s="44" t="str">
        <f t="shared" si="81"/>
        <v>BROWN</v>
      </c>
      <c r="AA631" s="44" t="str">
        <f>IFERROR(
    IF(ISNUMBER(MATCH(TRIM(CLEAN(SUBSTITUTE(SUBSTITUTE(Y631, CHAR(13), ""), CHAR(10), " "))), colorList!A:A, 0)),
        INDEX(colorList!B:B, MATCH(TRIM(CLEAN(SUBSTITUTE(SUBSTITUTE(Y631, CHAR(13), ""), CHAR(10), " "))), colorList!A:A, 0)),
        IF(ISNUMBER(MATCH(Y631, colorList!A:A, 0)),
            INDEX(colorList!B:B, MATCH(Y631, colorList!A:A, 0)),
            IF(ISNUMBER(MATCH(TRIM(CLEAN(SUBSTITUTE(SUBSTITUTE(Y631, CHAR(13), ""), CHAR(10), " "))), colorList!B:B, 0)),
                INDEX(colorList!B:B, MATCH(TRIM(CLEAN(SUBSTITUTE(SUBSTITUTE(Y631, CHAR(13), ""), CHAR(10), " "))), colorList!B:B, 0)),
                IF(ISNUMBER(MATCH(Y631, colorList!B:B, 0)),
                    INDEX(colorList!B:B, MATCH(Y631, colorList!B:B, 0)),
                    "")
            )
        )
    ),
    ""
)</f>
        <v>barna</v>
      </c>
      <c r="AB631" s="56" t="str">
        <f>IF(Y631="", "", IFERROR(VLOOKUP(Y631, colorList!A:B,2,FALSE),""))</f>
        <v>barna</v>
      </c>
    </row>
    <row r="632" spans="1:28" ht="60" customHeight="1" x14ac:dyDescent="0.3">
      <c r="A632" s="19" t="s">
        <v>1618</v>
      </c>
      <c r="B632" s="81" t="s">
        <v>2798</v>
      </c>
      <c r="C632" s="59" t="str">
        <f t="shared" si="75"/>
        <v>Lakota Superior bőr western kalap</v>
      </c>
      <c r="D632" s="6" t="s">
        <v>1908</v>
      </c>
      <c r="E632" s="60" t="str">
        <f t="shared" si="76"/>
        <v>SUPERIOR WESTERN LEATHER HAT LUX BRAID</v>
      </c>
      <c r="F632" s="19" t="s">
        <v>1760</v>
      </c>
      <c r="G632" s="61" t="str">
        <f t="shared" si="77"/>
        <v>Lakota</v>
      </c>
      <c r="H632" s="19" t="s">
        <v>1857</v>
      </c>
      <c r="I632" s="62" t="str">
        <f t="shared" si="78"/>
        <v>Western felszerelés</v>
      </c>
      <c r="J632" s="19" t="s">
        <v>3008</v>
      </c>
      <c r="K632" s="51" t="str">
        <f t="shared" si="79"/>
        <v>Western lovasruházat</v>
      </c>
      <c r="L632" s="19" t="s">
        <v>2532</v>
      </c>
      <c r="M632" s="51" t="str">
        <f t="shared" si="74"/>
        <v>Western lovasruházat kiegészítők</v>
      </c>
      <c r="N632" s="65" t="s">
        <v>2772</v>
      </c>
      <c r="O632" s="53" t="str">
        <f t="shared" si="80"/>
        <v/>
      </c>
      <c r="P632" s="39"/>
      <c r="Q632" s="40"/>
      <c r="R632" s="19" t="s">
        <v>2277</v>
      </c>
      <c r="S632" s="6">
        <v>91.9</v>
      </c>
      <c r="T632" s="65" t="s">
        <v>1931</v>
      </c>
      <c r="U632" s="63">
        <v>0.4</v>
      </c>
      <c r="V632" s="41">
        <v>0</v>
      </c>
      <c r="W632" s="44" t="str">
        <f>IFERROR(
    IF(ISNUMBER(MATCH(TRIM(CLEAN(SUBSTITUTE(SUBSTITUTE(X632, CHAR(13), ""), CHAR(10), " "))), sizeList!A:A, 0)),
        INDEX(sizeList!B:B, MATCH(TRIM(CLEAN(SUBSTITUTE(SUBSTITUTE(X632, CHAR(13), ""), CHAR(10), " "))), sizeList!A:A, 0)),
        IF(ISNUMBER(MATCH(X632, sizeList!A:A, 0)),
            INDEX(sizeList!B:B, MATCH(X632, sizeList!A:A, 0)),
            IF(ISNUMBER(MATCH(TRIM(CLEAN(SUBSTITUTE(SUBSTITUTE(X632, CHAR(13), ""), CHAR(10), " "))), sizeList!B:B, 0)),
                INDEX(sizeList!B:B, MATCH(TRIM(CLEAN(SUBSTITUTE(SUBSTITUTE(X632, CHAR(13), ""), CHAR(10), " "))), sizeList!B:B, 0)),
                IF(ISNUMBER(MATCH(X632, sizeList!B:B, 0)),
                    INDEX(sizeList!B:B, MATCH(X632, sizeList!B:B, 0)),
                    "")
            )
        )
    ),
    ""
)</f>
        <v>XL</v>
      </c>
      <c r="X632" s="19" t="s">
        <v>91</v>
      </c>
      <c r="Y632" s="19" t="s">
        <v>619</v>
      </c>
      <c r="Z632" s="44" t="str">
        <f t="shared" si="81"/>
        <v>BROWN</v>
      </c>
      <c r="AA632" s="44" t="str">
        <f>IFERROR(
    IF(ISNUMBER(MATCH(TRIM(CLEAN(SUBSTITUTE(SUBSTITUTE(Y632, CHAR(13), ""), CHAR(10), " "))), colorList!A:A, 0)),
        INDEX(colorList!B:B, MATCH(TRIM(CLEAN(SUBSTITUTE(SUBSTITUTE(Y632, CHAR(13), ""), CHAR(10), " "))), colorList!A:A, 0)),
        IF(ISNUMBER(MATCH(Y632, colorList!A:A, 0)),
            INDEX(colorList!B:B, MATCH(Y632, colorList!A:A, 0)),
            IF(ISNUMBER(MATCH(TRIM(CLEAN(SUBSTITUTE(SUBSTITUTE(Y632, CHAR(13), ""), CHAR(10), " "))), colorList!B:B, 0)),
                INDEX(colorList!B:B, MATCH(TRIM(CLEAN(SUBSTITUTE(SUBSTITUTE(Y632, CHAR(13), ""), CHAR(10), " "))), colorList!B:B, 0)),
                IF(ISNUMBER(MATCH(Y632, colorList!B:B, 0)),
                    INDEX(colorList!B:B, MATCH(Y632, colorList!B:B, 0)),
                    "")
            )
        )
    ),
    ""
)</f>
        <v>barna</v>
      </c>
      <c r="AB632" s="56" t="str">
        <f>IF(Y632="", "", IFERROR(VLOOKUP(Y632, colorList!A:B,2,FALSE),""))</f>
        <v>barna</v>
      </c>
    </row>
    <row r="633" spans="1:28" ht="60" customHeight="1" x14ac:dyDescent="0.3">
      <c r="A633" s="19" t="s">
        <v>1618</v>
      </c>
      <c r="B633" s="81" t="s">
        <v>2798</v>
      </c>
      <c r="C633" s="59" t="str">
        <f t="shared" si="75"/>
        <v>Lakota Superior bőr western kalap</v>
      </c>
      <c r="D633" s="6" t="s">
        <v>1908</v>
      </c>
      <c r="E633" s="60" t="str">
        <f t="shared" si="76"/>
        <v>SUPERIOR WESTERN LEATHER HAT LUX BRAID</v>
      </c>
      <c r="F633" s="19" t="s">
        <v>1760</v>
      </c>
      <c r="G633" s="61" t="str">
        <f t="shared" si="77"/>
        <v>Lakota</v>
      </c>
      <c r="H633" s="19" t="s">
        <v>1857</v>
      </c>
      <c r="I633" s="62" t="str">
        <f t="shared" si="78"/>
        <v>Western felszerelés</v>
      </c>
      <c r="J633" s="19" t="s">
        <v>3008</v>
      </c>
      <c r="K633" s="51" t="str">
        <f t="shared" si="79"/>
        <v>Western lovasruházat</v>
      </c>
      <c r="L633" s="19" t="s">
        <v>2532</v>
      </c>
      <c r="M633" s="51" t="str">
        <f t="shared" si="74"/>
        <v>Western lovasruházat kiegészítők</v>
      </c>
      <c r="N633" s="65" t="s">
        <v>2772</v>
      </c>
      <c r="O633" s="53" t="str">
        <f t="shared" si="80"/>
        <v/>
      </c>
      <c r="P633" s="39"/>
      <c r="Q633" s="40"/>
      <c r="R633" s="19" t="s">
        <v>2278</v>
      </c>
      <c r="S633" s="6">
        <v>91.9</v>
      </c>
      <c r="T633" s="65" t="s">
        <v>1931</v>
      </c>
      <c r="U633" s="63">
        <v>0.4</v>
      </c>
      <c r="V633" s="41">
        <v>0</v>
      </c>
      <c r="W633" s="44" t="str">
        <f>IFERROR(
    IF(ISNUMBER(MATCH(TRIM(CLEAN(SUBSTITUTE(SUBSTITUTE(X633, CHAR(13), ""), CHAR(10), " "))), sizeList!A:A, 0)),
        INDEX(sizeList!B:B, MATCH(TRIM(CLEAN(SUBSTITUTE(SUBSTITUTE(X633, CHAR(13), ""), CHAR(10), " "))), sizeList!A:A, 0)),
        IF(ISNUMBER(MATCH(X633, sizeList!A:A, 0)),
            INDEX(sizeList!B:B, MATCH(X633, sizeList!A:A, 0)),
            IF(ISNUMBER(MATCH(TRIM(CLEAN(SUBSTITUTE(SUBSTITUTE(X633, CHAR(13), ""), CHAR(10), " "))), sizeList!B:B, 0)),
                INDEX(sizeList!B:B, MATCH(TRIM(CLEAN(SUBSTITUTE(SUBSTITUTE(X633, CHAR(13), ""), CHAR(10), " "))), sizeList!B:B, 0)),
                IF(ISNUMBER(MATCH(X633, sizeList!B:B, 0)),
                    INDEX(sizeList!B:B, MATCH(X633, sizeList!B:B, 0)),
                    "")
            )
        )
    ),
    ""
)</f>
        <v>XXL</v>
      </c>
      <c r="X633" s="19" t="s">
        <v>853</v>
      </c>
      <c r="Y633" s="19" t="s">
        <v>619</v>
      </c>
      <c r="Z633" s="44" t="str">
        <f t="shared" si="81"/>
        <v>BROWN</v>
      </c>
      <c r="AA633" s="44" t="str">
        <f>IFERROR(
    IF(ISNUMBER(MATCH(TRIM(CLEAN(SUBSTITUTE(SUBSTITUTE(Y633, CHAR(13), ""), CHAR(10), " "))), colorList!A:A, 0)),
        INDEX(colorList!B:B, MATCH(TRIM(CLEAN(SUBSTITUTE(SUBSTITUTE(Y633, CHAR(13), ""), CHAR(10), " "))), colorList!A:A, 0)),
        IF(ISNUMBER(MATCH(Y633, colorList!A:A, 0)),
            INDEX(colorList!B:B, MATCH(Y633, colorList!A:A, 0)),
            IF(ISNUMBER(MATCH(TRIM(CLEAN(SUBSTITUTE(SUBSTITUTE(Y633, CHAR(13), ""), CHAR(10), " "))), colorList!B:B, 0)),
                INDEX(colorList!B:B, MATCH(TRIM(CLEAN(SUBSTITUTE(SUBSTITUTE(Y633, CHAR(13), ""), CHAR(10), " "))), colorList!B:B, 0)),
                IF(ISNUMBER(MATCH(Y633, colorList!B:B, 0)),
                    INDEX(colorList!B:B, MATCH(Y633, colorList!B:B, 0)),
                    "")
            )
        )
    ),
    ""
)</f>
        <v>barna</v>
      </c>
      <c r="AB633" s="56" t="str">
        <f>IF(Y633="", "", IFERROR(VLOOKUP(Y633, colorList!A:B,2,FALSE),""))</f>
        <v>barna</v>
      </c>
    </row>
    <row r="634" spans="1:28" ht="60" customHeight="1" x14ac:dyDescent="0.3">
      <c r="A634" s="19" t="s">
        <v>1617</v>
      </c>
      <c r="B634" s="19" t="s">
        <v>1617</v>
      </c>
      <c r="C634" s="59" t="str">
        <f t="shared" si="75"/>
        <v>Tombstone Luxury Plum waxolt western kalap</v>
      </c>
      <c r="D634" s="6" t="s">
        <v>1907</v>
      </c>
      <c r="E634" s="60" t="str">
        <f t="shared" si="76"/>
        <v>STIFF WAXED HAT LUXURY PLUM MODEL</v>
      </c>
      <c r="F634" s="19" t="s">
        <v>1759</v>
      </c>
      <c r="G634" s="61" t="str">
        <f t="shared" si="77"/>
        <v>Tombstone</v>
      </c>
      <c r="H634" s="19" t="s">
        <v>1861</v>
      </c>
      <c r="I634" s="62" t="str">
        <f t="shared" si="78"/>
        <v>Western felszerelés</v>
      </c>
      <c r="J634" s="19" t="s">
        <v>3008</v>
      </c>
      <c r="K634" s="51" t="str">
        <f t="shared" si="79"/>
        <v>Western lovasruházat</v>
      </c>
      <c r="L634" s="19" t="s">
        <v>2532</v>
      </c>
      <c r="M634" s="51" t="str">
        <f t="shared" si="74"/>
        <v>Western lovasruházat kiegészítők</v>
      </c>
      <c r="N634" s="65" t="s">
        <v>2772</v>
      </c>
      <c r="O634" s="53" t="str">
        <f t="shared" si="80"/>
        <v/>
      </c>
      <c r="P634" s="39"/>
      <c r="Q634" s="40"/>
      <c r="R634" s="19" t="s">
        <v>2259</v>
      </c>
      <c r="S634" s="6">
        <v>47</v>
      </c>
      <c r="T634" s="65" t="s">
        <v>1931</v>
      </c>
      <c r="U634" s="63">
        <v>0.4</v>
      </c>
      <c r="V634" s="41">
        <v>0</v>
      </c>
      <c r="W634" s="44">
        <f>IFERROR(
    IF(ISNUMBER(MATCH(TRIM(CLEAN(SUBSTITUTE(SUBSTITUTE(X634, CHAR(13), ""), CHAR(10), " "))), sizeList!A:A, 0)),
        INDEX(sizeList!B:B, MATCH(TRIM(CLEAN(SUBSTITUTE(SUBSTITUTE(X634, CHAR(13), ""), CHAR(10), " "))), sizeList!A:A, 0)),
        IF(ISNUMBER(MATCH(X634, sizeList!A:A, 0)),
            INDEX(sizeList!B:B, MATCH(X634, sizeList!A:A, 0)),
            IF(ISNUMBER(MATCH(TRIM(CLEAN(SUBSTITUTE(SUBSTITUTE(X634, CHAR(13), ""), CHAR(10), " "))), sizeList!B:B, 0)),
                INDEX(sizeList!B:B, MATCH(TRIM(CLEAN(SUBSTITUTE(SUBSTITUTE(X634, CHAR(13), ""), CHAR(10), " "))), sizeList!B:B, 0)),
                IF(ISNUMBER(MATCH(X634, sizeList!B:B, 0)),
                    INDEX(sizeList!B:B, MATCH(X634, sizeList!B:B, 0)),
                    "")
            )
        )
    ),
    ""
)</f>
        <v>52</v>
      </c>
      <c r="X634" s="19">
        <v>52</v>
      </c>
      <c r="Z634" s="44" t="str">
        <f t="shared" si="81"/>
        <v/>
      </c>
      <c r="AA634" s="44" t="str">
        <f>IFERROR(
    IF(ISNUMBER(MATCH(TRIM(CLEAN(SUBSTITUTE(SUBSTITUTE(Y634, CHAR(13), ""), CHAR(10), " "))), colorList!A:A, 0)),
        INDEX(colorList!B:B, MATCH(TRIM(CLEAN(SUBSTITUTE(SUBSTITUTE(Y634, CHAR(13), ""), CHAR(10), " "))), colorList!A:A, 0)),
        IF(ISNUMBER(MATCH(Y634, colorList!A:A, 0)),
            INDEX(colorList!B:B, MATCH(Y634, colorList!A:A, 0)),
            IF(ISNUMBER(MATCH(TRIM(CLEAN(SUBSTITUTE(SUBSTITUTE(Y634, CHAR(13), ""), CHAR(10), " "))), colorList!B:B, 0)),
                INDEX(colorList!B:B, MATCH(TRIM(CLEAN(SUBSTITUTE(SUBSTITUTE(Y634, CHAR(13), ""), CHAR(10), " "))), colorList!B:B, 0)),
                IF(ISNUMBER(MATCH(Y634, colorList!B:B, 0)),
                    INDEX(colorList!B:B, MATCH(Y634, colorList!B:B, 0)),
                    "")
            )
        )
    ),
    ""
)</f>
        <v/>
      </c>
      <c r="AB634" s="56" t="str">
        <f>IF(Y634="", "", IFERROR(VLOOKUP(Y634, colorList!A:B,2,FALSE),""))</f>
        <v/>
      </c>
    </row>
    <row r="635" spans="1:28" ht="60" customHeight="1" x14ac:dyDescent="0.3">
      <c r="A635" s="19" t="s">
        <v>1617</v>
      </c>
      <c r="B635" s="19" t="s">
        <v>1617</v>
      </c>
      <c r="C635" s="59" t="str">
        <f t="shared" si="75"/>
        <v>Tombstone Luxury Plum waxolt western kalap</v>
      </c>
      <c r="D635" s="6" t="s">
        <v>1907</v>
      </c>
      <c r="E635" s="60" t="str">
        <f t="shared" si="76"/>
        <v>STIFF WAXED HAT LUXURY PLUM MODEL</v>
      </c>
      <c r="F635" s="19" t="s">
        <v>1759</v>
      </c>
      <c r="G635" s="61" t="str">
        <f t="shared" si="77"/>
        <v>Tombstone</v>
      </c>
      <c r="H635" s="19" t="s">
        <v>1861</v>
      </c>
      <c r="I635" s="62" t="str">
        <f t="shared" si="78"/>
        <v>Western felszerelés</v>
      </c>
      <c r="J635" s="19" t="s">
        <v>3008</v>
      </c>
      <c r="K635" s="51" t="str">
        <f t="shared" si="79"/>
        <v>Western lovasruházat</v>
      </c>
      <c r="L635" s="19" t="s">
        <v>2532</v>
      </c>
      <c r="M635" s="51" t="str">
        <f t="shared" si="74"/>
        <v>Western lovasruházat kiegészítők</v>
      </c>
      <c r="N635" s="65" t="s">
        <v>2772</v>
      </c>
      <c r="O635" s="53" t="str">
        <f t="shared" si="80"/>
        <v/>
      </c>
      <c r="P635" s="39"/>
      <c r="Q635" s="40"/>
      <c r="R635" s="19" t="s">
        <v>2260</v>
      </c>
      <c r="S635" s="6">
        <v>47</v>
      </c>
      <c r="T635" s="65" t="s">
        <v>1931</v>
      </c>
      <c r="U635" s="63">
        <v>0.4</v>
      </c>
      <c r="V635" s="41">
        <v>0</v>
      </c>
      <c r="W635" s="44">
        <f>IFERROR(
    IF(ISNUMBER(MATCH(TRIM(CLEAN(SUBSTITUTE(SUBSTITUTE(X635, CHAR(13), ""), CHAR(10), " "))), sizeList!A:A, 0)),
        INDEX(sizeList!B:B, MATCH(TRIM(CLEAN(SUBSTITUTE(SUBSTITUTE(X635, CHAR(13), ""), CHAR(10), " "))), sizeList!A:A, 0)),
        IF(ISNUMBER(MATCH(X635, sizeList!A:A, 0)),
            INDEX(sizeList!B:B, MATCH(X635, sizeList!A:A, 0)),
            IF(ISNUMBER(MATCH(TRIM(CLEAN(SUBSTITUTE(SUBSTITUTE(X635, CHAR(13), ""), CHAR(10), " "))), sizeList!B:B, 0)),
                INDEX(sizeList!B:B, MATCH(TRIM(CLEAN(SUBSTITUTE(SUBSTITUTE(X635, CHAR(13), ""), CHAR(10), " "))), sizeList!B:B, 0)),
                IF(ISNUMBER(MATCH(X635, sizeList!B:B, 0)),
                    INDEX(sizeList!B:B, MATCH(X635, sizeList!B:B, 0)),
                    "")
            )
        )
    ),
    ""
)</f>
        <v>53</v>
      </c>
      <c r="X635" s="19">
        <v>53</v>
      </c>
      <c r="Z635" s="44" t="str">
        <f t="shared" si="81"/>
        <v/>
      </c>
      <c r="AA635" s="44" t="str">
        <f>IFERROR(
    IF(ISNUMBER(MATCH(TRIM(CLEAN(SUBSTITUTE(SUBSTITUTE(Y635, CHAR(13), ""), CHAR(10), " "))), colorList!A:A, 0)),
        INDEX(colorList!B:B, MATCH(TRIM(CLEAN(SUBSTITUTE(SUBSTITUTE(Y635, CHAR(13), ""), CHAR(10), " "))), colorList!A:A, 0)),
        IF(ISNUMBER(MATCH(Y635, colorList!A:A, 0)),
            INDEX(colorList!B:B, MATCH(Y635, colorList!A:A, 0)),
            IF(ISNUMBER(MATCH(TRIM(CLEAN(SUBSTITUTE(SUBSTITUTE(Y635, CHAR(13), ""), CHAR(10), " "))), colorList!B:B, 0)),
                INDEX(colorList!B:B, MATCH(TRIM(CLEAN(SUBSTITUTE(SUBSTITUTE(Y635, CHAR(13), ""), CHAR(10), " "))), colorList!B:B, 0)),
                IF(ISNUMBER(MATCH(Y635, colorList!B:B, 0)),
                    INDEX(colorList!B:B, MATCH(Y635, colorList!B:B, 0)),
                    "")
            )
        )
    ),
    ""
)</f>
        <v/>
      </c>
      <c r="AB635" s="56" t="str">
        <f>IF(Y635="", "", IFERROR(VLOOKUP(Y635, colorList!A:B,2,FALSE),""))</f>
        <v/>
      </c>
    </row>
    <row r="636" spans="1:28" ht="60" customHeight="1" x14ac:dyDescent="0.3">
      <c r="A636" s="19" t="s">
        <v>1617</v>
      </c>
      <c r="B636" s="19" t="s">
        <v>1617</v>
      </c>
      <c r="C636" s="59" t="str">
        <f t="shared" si="75"/>
        <v>Tombstone Luxury Plum waxolt western kalap</v>
      </c>
      <c r="D636" s="6" t="s">
        <v>1907</v>
      </c>
      <c r="E636" s="60" t="str">
        <f t="shared" si="76"/>
        <v>STIFF WAXED HAT LUXURY PLUM MODEL</v>
      </c>
      <c r="F636" s="19" t="s">
        <v>1759</v>
      </c>
      <c r="G636" s="61" t="str">
        <f t="shared" si="77"/>
        <v>Tombstone</v>
      </c>
      <c r="H636" s="19" t="s">
        <v>1861</v>
      </c>
      <c r="I636" s="62" t="str">
        <f t="shared" si="78"/>
        <v>Western felszerelés</v>
      </c>
      <c r="J636" s="19" t="s">
        <v>3008</v>
      </c>
      <c r="K636" s="51" t="str">
        <f t="shared" si="79"/>
        <v>Western lovasruházat</v>
      </c>
      <c r="L636" s="19" t="s">
        <v>2532</v>
      </c>
      <c r="M636" s="51" t="str">
        <f t="shared" si="74"/>
        <v>Western lovasruházat kiegészítők</v>
      </c>
      <c r="N636" s="65" t="s">
        <v>2772</v>
      </c>
      <c r="O636" s="53" t="str">
        <f t="shared" si="80"/>
        <v/>
      </c>
      <c r="P636" s="39"/>
      <c r="Q636" s="40"/>
      <c r="R636" s="19" t="s">
        <v>2261</v>
      </c>
      <c r="S636" s="6">
        <v>47</v>
      </c>
      <c r="T636" s="65" t="s">
        <v>1931</v>
      </c>
      <c r="U636" s="63">
        <v>0.4</v>
      </c>
      <c r="V636" s="41">
        <v>0</v>
      </c>
      <c r="W636" s="44">
        <f>IFERROR(
    IF(ISNUMBER(MATCH(TRIM(CLEAN(SUBSTITUTE(SUBSTITUTE(X636, CHAR(13), ""), CHAR(10), " "))), sizeList!A:A, 0)),
        INDEX(sizeList!B:B, MATCH(TRIM(CLEAN(SUBSTITUTE(SUBSTITUTE(X636, CHAR(13), ""), CHAR(10), " "))), sizeList!A:A, 0)),
        IF(ISNUMBER(MATCH(X636, sizeList!A:A, 0)),
            INDEX(sizeList!B:B, MATCH(X636, sizeList!A:A, 0)),
            IF(ISNUMBER(MATCH(TRIM(CLEAN(SUBSTITUTE(SUBSTITUTE(X636, CHAR(13), ""), CHAR(10), " "))), sizeList!B:B, 0)),
                INDEX(sizeList!B:B, MATCH(TRIM(CLEAN(SUBSTITUTE(SUBSTITUTE(X636, CHAR(13), ""), CHAR(10), " "))), sizeList!B:B, 0)),
                IF(ISNUMBER(MATCH(X636, sizeList!B:B, 0)),
                    INDEX(sizeList!B:B, MATCH(X636, sizeList!B:B, 0)),
                    "")
            )
        )
    ),
    ""
)</f>
        <v>54</v>
      </c>
      <c r="X636" s="19">
        <v>54</v>
      </c>
      <c r="Z636" s="44" t="str">
        <f t="shared" si="81"/>
        <v/>
      </c>
      <c r="AA636" s="44" t="str">
        <f>IFERROR(
    IF(ISNUMBER(MATCH(TRIM(CLEAN(SUBSTITUTE(SUBSTITUTE(Y636, CHAR(13), ""), CHAR(10), " "))), colorList!A:A, 0)),
        INDEX(colorList!B:B, MATCH(TRIM(CLEAN(SUBSTITUTE(SUBSTITUTE(Y636, CHAR(13), ""), CHAR(10), " "))), colorList!A:A, 0)),
        IF(ISNUMBER(MATCH(Y636, colorList!A:A, 0)),
            INDEX(colorList!B:B, MATCH(Y636, colorList!A:A, 0)),
            IF(ISNUMBER(MATCH(TRIM(CLEAN(SUBSTITUTE(SUBSTITUTE(Y636, CHAR(13), ""), CHAR(10), " "))), colorList!B:B, 0)),
                INDEX(colorList!B:B, MATCH(TRIM(CLEAN(SUBSTITUTE(SUBSTITUTE(Y636, CHAR(13), ""), CHAR(10), " "))), colorList!B:B, 0)),
                IF(ISNUMBER(MATCH(Y636, colorList!B:B, 0)),
                    INDEX(colorList!B:B, MATCH(Y636, colorList!B:B, 0)),
                    "")
            )
        )
    ),
    ""
)</f>
        <v/>
      </c>
      <c r="AB636" s="56" t="str">
        <f>IF(Y636="", "", IFERROR(VLOOKUP(Y636, colorList!A:B,2,FALSE),""))</f>
        <v/>
      </c>
    </row>
    <row r="637" spans="1:28" ht="60" customHeight="1" x14ac:dyDescent="0.3">
      <c r="A637" s="19" t="s">
        <v>1617</v>
      </c>
      <c r="B637" s="19" t="s">
        <v>1617</v>
      </c>
      <c r="C637" s="59" t="str">
        <f t="shared" si="75"/>
        <v>Tombstone Luxury Plum waxolt western kalap</v>
      </c>
      <c r="D637" s="6" t="s">
        <v>1907</v>
      </c>
      <c r="E637" s="60" t="str">
        <f t="shared" si="76"/>
        <v>STIFF WAXED HAT LUXURY PLUM MODEL</v>
      </c>
      <c r="F637" s="19" t="s">
        <v>1759</v>
      </c>
      <c r="G637" s="61" t="str">
        <f t="shared" si="77"/>
        <v>Tombstone</v>
      </c>
      <c r="H637" s="19" t="s">
        <v>1861</v>
      </c>
      <c r="I637" s="62" t="str">
        <f t="shared" si="78"/>
        <v>Western felszerelés</v>
      </c>
      <c r="J637" s="19" t="s">
        <v>3008</v>
      </c>
      <c r="K637" s="51" t="str">
        <f t="shared" si="79"/>
        <v>Western lovasruházat</v>
      </c>
      <c r="L637" s="19" t="s">
        <v>2532</v>
      </c>
      <c r="M637" s="51" t="str">
        <f t="shared" si="74"/>
        <v>Western lovasruházat kiegészítők</v>
      </c>
      <c r="N637" s="65" t="s">
        <v>2772</v>
      </c>
      <c r="O637" s="53" t="str">
        <f t="shared" si="80"/>
        <v/>
      </c>
      <c r="P637" s="39"/>
      <c r="Q637" s="40"/>
      <c r="R637" s="19" t="s">
        <v>2262</v>
      </c>
      <c r="S637" s="6">
        <v>47</v>
      </c>
      <c r="T637" s="65" t="s">
        <v>1931</v>
      </c>
      <c r="U637" s="63">
        <v>0.4</v>
      </c>
      <c r="V637" s="41">
        <v>0</v>
      </c>
      <c r="W637" s="44">
        <f>IFERROR(
    IF(ISNUMBER(MATCH(TRIM(CLEAN(SUBSTITUTE(SUBSTITUTE(X637, CHAR(13), ""), CHAR(10), " "))), sizeList!A:A, 0)),
        INDEX(sizeList!B:B, MATCH(TRIM(CLEAN(SUBSTITUTE(SUBSTITUTE(X637, CHAR(13), ""), CHAR(10), " "))), sizeList!A:A, 0)),
        IF(ISNUMBER(MATCH(X637, sizeList!A:A, 0)),
            INDEX(sizeList!B:B, MATCH(X637, sizeList!A:A, 0)),
            IF(ISNUMBER(MATCH(TRIM(CLEAN(SUBSTITUTE(SUBSTITUTE(X637, CHAR(13), ""), CHAR(10), " "))), sizeList!B:B, 0)),
                INDEX(sizeList!B:B, MATCH(TRIM(CLEAN(SUBSTITUTE(SUBSTITUTE(X637, CHAR(13), ""), CHAR(10), " "))), sizeList!B:B, 0)),
                IF(ISNUMBER(MATCH(X637, sizeList!B:B, 0)),
                    INDEX(sizeList!B:B, MATCH(X637, sizeList!B:B, 0)),
                    "")
            )
        )
    ),
    ""
)</f>
        <v>55</v>
      </c>
      <c r="X637" s="19">
        <v>55</v>
      </c>
      <c r="Z637" s="44" t="str">
        <f t="shared" si="81"/>
        <v/>
      </c>
      <c r="AA637" s="44" t="str">
        <f>IFERROR(
    IF(ISNUMBER(MATCH(TRIM(CLEAN(SUBSTITUTE(SUBSTITUTE(Y637, CHAR(13), ""), CHAR(10), " "))), colorList!A:A, 0)),
        INDEX(colorList!B:B, MATCH(TRIM(CLEAN(SUBSTITUTE(SUBSTITUTE(Y637, CHAR(13), ""), CHAR(10), " "))), colorList!A:A, 0)),
        IF(ISNUMBER(MATCH(Y637, colorList!A:A, 0)),
            INDEX(colorList!B:B, MATCH(Y637, colorList!A:A, 0)),
            IF(ISNUMBER(MATCH(TRIM(CLEAN(SUBSTITUTE(SUBSTITUTE(Y637, CHAR(13), ""), CHAR(10), " "))), colorList!B:B, 0)),
                INDEX(colorList!B:B, MATCH(TRIM(CLEAN(SUBSTITUTE(SUBSTITUTE(Y637, CHAR(13), ""), CHAR(10), " "))), colorList!B:B, 0)),
                IF(ISNUMBER(MATCH(Y637, colorList!B:B, 0)),
                    INDEX(colorList!B:B, MATCH(Y637, colorList!B:B, 0)),
                    "")
            )
        )
    ),
    ""
)</f>
        <v/>
      </c>
      <c r="AB637" s="56" t="str">
        <f>IF(Y637="", "", IFERROR(VLOOKUP(Y637, colorList!A:B,2,FALSE),""))</f>
        <v/>
      </c>
    </row>
    <row r="638" spans="1:28" ht="60" customHeight="1" x14ac:dyDescent="0.3">
      <c r="A638" s="19" t="s">
        <v>1617</v>
      </c>
      <c r="B638" s="19" t="s">
        <v>1617</v>
      </c>
      <c r="C638" s="59" t="str">
        <f t="shared" si="75"/>
        <v>Tombstone Luxury Plum waxolt western kalap</v>
      </c>
      <c r="D638" s="6" t="s">
        <v>1907</v>
      </c>
      <c r="E638" s="60" t="str">
        <f t="shared" si="76"/>
        <v>STIFF WAXED HAT LUXURY PLUM MODEL</v>
      </c>
      <c r="F638" s="19" t="s">
        <v>1759</v>
      </c>
      <c r="G638" s="61" t="str">
        <f t="shared" si="77"/>
        <v>Tombstone</v>
      </c>
      <c r="H638" s="19" t="s">
        <v>1861</v>
      </c>
      <c r="I638" s="62" t="str">
        <f t="shared" si="78"/>
        <v>Western felszerelés</v>
      </c>
      <c r="J638" s="19" t="s">
        <v>3008</v>
      </c>
      <c r="K638" s="51" t="str">
        <f t="shared" si="79"/>
        <v>Western lovasruházat</v>
      </c>
      <c r="L638" s="19" t="s">
        <v>2532</v>
      </c>
      <c r="M638" s="51" t="str">
        <f t="shared" ref="M638:M701" si="82">TRIM(CLEAN(SUBSTITUTE(SUBSTITUTE(N638, CHAR(13), ""), CHAR(10), " ")))</f>
        <v>Western lovasruházat kiegészítők</v>
      </c>
      <c r="N638" s="65" t="s">
        <v>2772</v>
      </c>
      <c r="O638" s="53" t="str">
        <f t="shared" si="80"/>
        <v/>
      </c>
      <c r="P638" s="39"/>
      <c r="Q638" s="40"/>
      <c r="R638" s="19" t="s">
        <v>2263</v>
      </c>
      <c r="S638" s="6">
        <v>47</v>
      </c>
      <c r="T638" s="65" t="s">
        <v>1931</v>
      </c>
      <c r="U638" s="63">
        <v>0.4</v>
      </c>
      <c r="V638" s="41">
        <v>0</v>
      </c>
      <c r="W638" s="44">
        <f>IFERROR(
    IF(ISNUMBER(MATCH(TRIM(CLEAN(SUBSTITUTE(SUBSTITUTE(X638, CHAR(13), ""), CHAR(10), " "))), sizeList!A:A, 0)),
        INDEX(sizeList!B:B, MATCH(TRIM(CLEAN(SUBSTITUTE(SUBSTITUTE(X638, CHAR(13), ""), CHAR(10), " "))), sizeList!A:A, 0)),
        IF(ISNUMBER(MATCH(X638, sizeList!A:A, 0)),
            INDEX(sizeList!B:B, MATCH(X638, sizeList!A:A, 0)),
            IF(ISNUMBER(MATCH(TRIM(CLEAN(SUBSTITUTE(SUBSTITUTE(X638, CHAR(13), ""), CHAR(10), " "))), sizeList!B:B, 0)),
                INDEX(sizeList!B:B, MATCH(TRIM(CLEAN(SUBSTITUTE(SUBSTITUTE(X638, CHAR(13), ""), CHAR(10), " "))), sizeList!B:B, 0)),
                IF(ISNUMBER(MATCH(X638, sizeList!B:B, 0)),
                    INDEX(sizeList!B:B, MATCH(X638, sizeList!B:B, 0)),
                    "")
            )
        )
    ),
    ""
)</f>
        <v>56</v>
      </c>
      <c r="X638" s="19">
        <v>56</v>
      </c>
      <c r="Z638" s="44" t="str">
        <f t="shared" si="81"/>
        <v/>
      </c>
      <c r="AA638" s="44" t="str">
        <f>IFERROR(
    IF(ISNUMBER(MATCH(TRIM(CLEAN(SUBSTITUTE(SUBSTITUTE(Y638, CHAR(13), ""), CHAR(10), " "))), colorList!A:A, 0)),
        INDEX(colorList!B:B, MATCH(TRIM(CLEAN(SUBSTITUTE(SUBSTITUTE(Y638, CHAR(13), ""), CHAR(10), " "))), colorList!A:A, 0)),
        IF(ISNUMBER(MATCH(Y638, colorList!A:A, 0)),
            INDEX(colorList!B:B, MATCH(Y638, colorList!A:A, 0)),
            IF(ISNUMBER(MATCH(TRIM(CLEAN(SUBSTITUTE(SUBSTITUTE(Y638, CHAR(13), ""), CHAR(10), " "))), colorList!B:B, 0)),
                INDEX(colorList!B:B, MATCH(TRIM(CLEAN(SUBSTITUTE(SUBSTITUTE(Y638, CHAR(13), ""), CHAR(10), " "))), colorList!B:B, 0)),
                IF(ISNUMBER(MATCH(Y638, colorList!B:B, 0)),
                    INDEX(colorList!B:B, MATCH(Y638, colorList!B:B, 0)),
                    "")
            )
        )
    ),
    ""
)</f>
        <v/>
      </c>
      <c r="AB638" s="56" t="str">
        <f>IF(Y638="", "", IFERROR(VLOOKUP(Y638, colorList!A:B,2,FALSE),""))</f>
        <v/>
      </c>
    </row>
    <row r="639" spans="1:28" ht="60" customHeight="1" x14ac:dyDescent="0.3">
      <c r="A639" s="19" t="s">
        <v>1617</v>
      </c>
      <c r="B639" s="19" t="s">
        <v>1617</v>
      </c>
      <c r="C639" s="59" t="str">
        <f t="shared" si="75"/>
        <v>Tombstone Luxury Plum waxolt western kalap</v>
      </c>
      <c r="D639" s="6" t="s">
        <v>1907</v>
      </c>
      <c r="E639" s="60" t="str">
        <f t="shared" si="76"/>
        <v>STIFF WAXED HAT LUXURY PLUM MODEL</v>
      </c>
      <c r="F639" s="19" t="s">
        <v>1759</v>
      </c>
      <c r="G639" s="61" t="str">
        <f t="shared" si="77"/>
        <v>Tombstone</v>
      </c>
      <c r="H639" s="19" t="s">
        <v>1861</v>
      </c>
      <c r="I639" s="62" t="str">
        <f t="shared" si="78"/>
        <v>Western felszerelés</v>
      </c>
      <c r="J639" s="19" t="s">
        <v>3008</v>
      </c>
      <c r="K639" s="51" t="str">
        <f t="shared" si="79"/>
        <v>Western lovasruházat</v>
      </c>
      <c r="L639" s="19" t="s">
        <v>2532</v>
      </c>
      <c r="M639" s="51" t="str">
        <f t="shared" si="82"/>
        <v>Western lovasruházat kiegészítők</v>
      </c>
      <c r="N639" s="65" t="s">
        <v>2772</v>
      </c>
      <c r="O639" s="53" t="str">
        <f t="shared" si="80"/>
        <v/>
      </c>
      <c r="P639" s="39"/>
      <c r="Q639" s="40"/>
      <c r="R639" s="19" t="s">
        <v>2264</v>
      </c>
      <c r="S639" s="6">
        <v>47</v>
      </c>
      <c r="T639" s="65" t="s">
        <v>1931</v>
      </c>
      <c r="U639" s="63">
        <v>0.4</v>
      </c>
      <c r="V639" s="41">
        <v>0</v>
      </c>
      <c r="W639" s="44">
        <f>IFERROR(
    IF(ISNUMBER(MATCH(TRIM(CLEAN(SUBSTITUTE(SUBSTITUTE(X639, CHAR(13), ""), CHAR(10), " "))), sizeList!A:A, 0)),
        INDEX(sizeList!B:B, MATCH(TRIM(CLEAN(SUBSTITUTE(SUBSTITUTE(X639, CHAR(13), ""), CHAR(10), " "))), sizeList!A:A, 0)),
        IF(ISNUMBER(MATCH(X639, sizeList!A:A, 0)),
            INDEX(sizeList!B:B, MATCH(X639, sizeList!A:A, 0)),
            IF(ISNUMBER(MATCH(TRIM(CLEAN(SUBSTITUTE(SUBSTITUTE(X639, CHAR(13), ""), CHAR(10), " "))), sizeList!B:B, 0)),
                INDEX(sizeList!B:B, MATCH(TRIM(CLEAN(SUBSTITUTE(SUBSTITUTE(X639, CHAR(13), ""), CHAR(10), " "))), sizeList!B:B, 0)),
                IF(ISNUMBER(MATCH(X639, sizeList!B:B, 0)),
                    INDEX(sizeList!B:B, MATCH(X639, sizeList!B:B, 0)),
                    "")
            )
        )
    ),
    ""
)</f>
        <v>57</v>
      </c>
      <c r="X639" s="19">
        <v>57</v>
      </c>
      <c r="Z639" s="44" t="str">
        <f t="shared" si="81"/>
        <v/>
      </c>
      <c r="AA639" s="44" t="str">
        <f>IFERROR(
    IF(ISNUMBER(MATCH(TRIM(CLEAN(SUBSTITUTE(SUBSTITUTE(Y639, CHAR(13), ""), CHAR(10), " "))), colorList!A:A, 0)),
        INDEX(colorList!B:B, MATCH(TRIM(CLEAN(SUBSTITUTE(SUBSTITUTE(Y639, CHAR(13), ""), CHAR(10), " "))), colorList!A:A, 0)),
        IF(ISNUMBER(MATCH(Y639, colorList!A:A, 0)),
            INDEX(colorList!B:B, MATCH(Y639, colorList!A:A, 0)),
            IF(ISNUMBER(MATCH(TRIM(CLEAN(SUBSTITUTE(SUBSTITUTE(Y639, CHAR(13), ""), CHAR(10), " "))), colorList!B:B, 0)),
                INDEX(colorList!B:B, MATCH(TRIM(CLEAN(SUBSTITUTE(SUBSTITUTE(Y639, CHAR(13), ""), CHAR(10), " "))), colorList!B:B, 0)),
                IF(ISNUMBER(MATCH(Y639, colorList!B:B, 0)),
                    INDEX(colorList!B:B, MATCH(Y639, colorList!B:B, 0)),
                    "")
            )
        )
    ),
    ""
)</f>
        <v/>
      </c>
      <c r="AB639" s="56" t="str">
        <f>IF(Y639="", "", IFERROR(VLOOKUP(Y639, colorList!A:B,2,FALSE),""))</f>
        <v/>
      </c>
    </row>
    <row r="640" spans="1:28" ht="60" customHeight="1" x14ac:dyDescent="0.3">
      <c r="A640" s="19" t="s">
        <v>1617</v>
      </c>
      <c r="B640" s="19" t="s">
        <v>1617</v>
      </c>
      <c r="C640" s="59" t="str">
        <f t="shared" si="75"/>
        <v>Tombstone Luxury Plum waxolt western kalap</v>
      </c>
      <c r="D640" s="6" t="s">
        <v>1907</v>
      </c>
      <c r="E640" s="60" t="str">
        <f t="shared" si="76"/>
        <v>STIFF WAXED HAT LUXURY PLUM MODEL</v>
      </c>
      <c r="F640" s="19" t="s">
        <v>1759</v>
      </c>
      <c r="G640" s="61" t="str">
        <f t="shared" si="77"/>
        <v>Tombstone</v>
      </c>
      <c r="H640" s="19" t="s">
        <v>1861</v>
      </c>
      <c r="I640" s="62" t="str">
        <f t="shared" si="78"/>
        <v>Western felszerelés</v>
      </c>
      <c r="J640" s="19" t="s">
        <v>3008</v>
      </c>
      <c r="K640" s="51" t="str">
        <f t="shared" si="79"/>
        <v>Western lovasruházat</v>
      </c>
      <c r="L640" s="19" t="s">
        <v>2532</v>
      </c>
      <c r="M640" s="51" t="str">
        <f t="shared" si="82"/>
        <v>Western lovasruházat kiegészítők</v>
      </c>
      <c r="N640" s="65" t="s">
        <v>2772</v>
      </c>
      <c r="O640" s="53" t="str">
        <f t="shared" si="80"/>
        <v/>
      </c>
      <c r="P640" s="39"/>
      <c r="Q640" s="40"/>
      <c r="R640" s="19" t="s">
        <v>2265</v>
      </c>
      <c r="S640" s="6">
        <v>47</v>
      </c>
      <c r="T640" s="65" t="s">
        <v>1931</v>
      </c>
      <c r="U640" s="63">
        <v>0.4</v>
      </c>
      <c r="V640" s="41">
        <v>0</v>
      </c>
      <c r="W640" s="44">
        <f>IFERROR(
    IF(ISNUMBER(MATCH(TRIM(CLEAN(SUBSTITUTE(SUBSTITUTE(X640, CHAR(13), ""), CHAR(10), " "))), sizeList!A:A, 0)),
        INDEX(sizeList!B:B, MATCH(TRIM(CLEAN(SUBSTITUTE(SUBSTITUTE(X640, CHAR(13), ""), CHAR(10), " "))), sizeList!A:A, 0)),
        IF(ISNUMBER(MATCH(X640, sizeList!A:A, 0)),
            INDEX(sizeList!B:B, MATCH(X640, sizeList!A:A, 0)),
            IF(ISNUMBER(MATCH(TRIM(CLEAN(SUBSTITUTE(SUBSTITUTE(X640, CHAR(13), ""), CHAR(10), " "))), sizeList!B:B, 0)),
                INDEX(sizeList!B:B, MATCH(TRIM(CLEAN(SUBSTITUTE(SUBSTITUTE(X640, CHAR(13), ""), CHAR(10), " "))), sizeList!B:B, 0)),
                IF(ISNUMBER(MATCH(X640, sizeList!B:B, 0)),
                    INDEX(sizeList!B:B, MATCH(X640, sizeList!B:B, 0)),
                    "")
            )
        )
    ),
    ""
)</f>
        <v>58</v>
      </c>
      <c r="X640" s="19">
        <v>58</v>
      </c>
      <c r="Z640" s="44" t="str">
        <f t="shared" si="81"/>
        <v/>
      </c>
      <c r="AA640" s="44" t="str">
        <f>IFERROR(
    IF(ISNUMBER(MATCH(TRIM(CLEAN(SUBSTITUTE(SUBSTITUTE(Y640, CHAR(13), ""), CHAR(10), " "))), colorList!A:A, 0)),
        INDEX(colorList!B:B, MATCH(TRIM(CLEAN(SUBSTITUTE(SUBSTITUTE(Y640, CHAR(13), ""), CHAR(10), " "))), colorList!A:A, 0)),
        IF(ISNUMBER(MATCH(Y640, colorList!A:A, 0)),
            INDEX(colorList!B:B, MATCH(Y640, colorList!A:A, 0)),
            IF(ISNUMBER(MATCH(TRIM(CLEAN(SUBSTITUTE(SUBSTITUTE(Y640, CHAR(13), ""), CHAR(10), " "))), colorList!B:B, 0)),
                INDEX(colorList!B:B, MATCH(TRIM(CLEAN(SUBSTITUTE(SUBSTITUTE(Y640, CHAR(13), ""), CHAR(10), " "))), colorList!B:B, 0)),
                IF(ISNUMBER(MATCH(Y640, colorList!B:B, 0)),
                    INDEX(colorList!B:B, MATCH(Y640, colorList!B:B, 0)),
                    "")
            )
        )
    ),
    ""
)</f>
        <v/>
      </c>
      <c r="AB640" s="56" t="str">
        <f>IF(Y640="", "", IFERROR(VLOOKUP(Y640, colorList!A:B,2,FALSE),""))</f>
        <v/>
      </c>
    </row>
    <row r="641" spans="1:28" ht="60" customHeight="1" x14ac:dyDescent="0.3">
      <c r="A641" s="19" t="s">
        <v>1617</v>
      </c>
      <c r="B641" s="19" t="s">
        <v>1617</v>
      </c>
      <c r="C641" s="59" t="str">
        <f t="shared" si="75"/>
        <v>Tombstone Luxury Plum waxolt western kalap</v>
      </c>
      <c r="D641" s="6" t="s">
        <v>1907</v>
      </c>
      <c r="E641" s="60" t="str">
        <f t="shared" si="76"/>
        <v>STIFF WAXED HAT LUXURY PLUM MODEL</v>
      </c>
      <c r="F641" s="19" t="s">
        <v>1759</v>
      </c>
      <c r="G641" s="61" t="str">
        <f t="shared" si="77"/>
        <v>Tombstone</v>
      </c>
      <c r="H641" s="19" t="s">
        <v>1861</v>
      </c>
      <c r="I641" s="62" t="str">
        <f t="shared" si="78"/>
        <v>Western felszerelés</v>
      </c>
      <c r="J641" s="19" t="s">
        <v>3008</v>
      </c>
      <c r="K641" s="51" t="str">
        <f t="shared" si="79"/>
        <v>Western lovasruházat</v>
      </c>
      <c r="L641" s="19" t="s">
        <v>2532</v>
      </c>
      <c r="M641" s="51" t="str">
        <f t="shared" si="82"/>
        <v>Western lovasruházat kiegészítők</v>
      </c>
      <c r="N641" s="65" t="s">
        <v>2772</v>
      </c>
      <c r="O641" s="53" t="str">
        <f t="shared" si="80"/>
        <v/>
      </c>
      <c r="P641" s="39"/>
      <c r="Q641" s="40"/>
      <c r="R641" s="19" t="s">
        <v>2266</v>
      </c>
      <c r="S641" s="6">
        <v>47</v>
      </c>
      <c r="T641" s="65" t="s">
        <v>1931</v>
      </c>
      <c r="U641" s="63">
        <v>0.4</v>
      </c>
      <c r="V641" s="41">
        <v>0</v>
      </c>
      <c r="W641" s="44">
        <f>IFERROR(
    IF(ISNUMBER(MATCH(TRIM(CLEAN(SUBSTITUTE(SUBSTITUTE(X641, CHAR(13), ""), CHAR(10), " "))), sizeList!A:A, 0)),
        INDEX(sizeList!B:B, MATCH(TRIM(CLEAN(SUBSTITUTE(SUBSTITUTE(X641, CHAR(13), ""), CHAR(10), " "))), sizeList!A:A, 0)),
        IF(ISNUMBER(MATCH(X641, sizeList!A:A, 0)),
            INDEX(sizeList!B:B, MATCH(X641, sizeList!A:A, 0)),
            IF(ISNUMBER(MATCH(TRIM(CLEAN(SUBSTITUTE(SUBSTITUTE(X641, CHAR(13), ""), CHAR(10), " "))), sizeList!B:B, 0)),
                INDEX(sizeList!B:B, MATCH(TRIM(CLEAN(SUBSTITUTE(SUBSTITUTE(X641, CHAR(13), ""), CHAR(10), " "))), sizeList!B:B, 0)),
                IF(ISNUMBER(MATCH(X641, sizeList!B:B, 0)),
                    INDEX(sizeList!B:B, MATCH(X641, sizeList!B:B, 0)),
                    "")
            )
        )
    ),
    ""
)</f>
        <v>59</v>
      </c>
      <c r="X641" s="19">
        <v>59</v>
      </c>
      <c r="Z641" s="44" t="str">
        <f t="shared" si="81"/>
        <v/>
      </c>
      <c r="AA641" s="44" t="str">
        <f>IFERROR(
    IF(ISNUMBER(MATCH(TRIM(CLEAN(SUBSTITUTE(SUBSTITUTE(Y641, CHAR(13), ""), CHAR(10), " "))), colorList!A:A, 0)),
        INDEX(colorList!B:B, MATCH(TRIM(CLEAN(SUBSTITUTE(SUBSTITUTE(Y641, CHAR(13), ""), CHAR(10), " "))), colorList!A:A, 0)),
        IF(ISNUMBER(MATCH(Y641, colorList!A:A, 0)),
            INDEX(colorList!B:B, MATCH(Y641, colorList!A:A, 0)),
            IF(ISNUMBER(MATCH(TRIM(CLEAN(SUBSTITUTE(SUBSTITUTE(Y641, CHAR(13), ""), CHAR(10), " "))), colorList!B:B, 0)),
                INDEX(colorList!B:B, MATCH(TRIM(CLEAN(SUBSTITUTE(SUBSTITUTE(Y641, CHAR(13), ""), CHAR(10), " "))), colorList!B:B, 0)),
                IF(ISNUMBER(MATCH(Y641, colorList!B:B, 0)),
                    INDEX(colorList!B:B, MATCH(Y641, colorList!B:B, 0)),
                    "")
            )
        )
    ),
    ""
)</f>
        <v/>
      </c>
      <c r="AB641" s="56" t="str">
        <f>IF(Y641="", "", IFERROR(VLOOKUP(Y641, colorList!A:B,2,FALSE),""))</f>
        <v/>
      </c>
    </row>
    <row r="642" spans="1:28" ht="60" customHeight="1" x14ac:dyDescent="0.3">
      <c r="A642" s="19" t="s">
        <v>1617</v>
      </c>
      <c r="B642" s="19" t="s">
        <v>1617</v>
      </c>
      <c r="C642" s="59" t="str">
        <f t="shared" ref="C642:C705" si="83">TRIM(CLEAN(SUBSTITUTE(SUBSTITUTE(D642, CHAR(13), ""), CHAR(10), " ")))</f>
        <v>Tombstone Luxury Plum waxolt western kalap</v>
      </c>
      <c r="D642" s="6" t="s">
        <v>1907</v>
      </c>
      <c r="E642" s="60" t="str">
        <f t="shared" ref="E642:E705" si="84">TRIM(CLEAN(SUBSTITUTE(SUBSTITUTE(F642, CHAR(13), ""), CHAR(10), " ")))</f>
        <v>STIFF WAXED HAT LUXURY PLUM MODEL</v>
      </c>
      <c r="F642" s="19" t="s">
        <v>1759</v>
      </c>
      <c r="G642" s="61" t="str">
        <f t="shared" ref="G642:G705" si="85">TRIM(CLEAN(SUBSTITUTE(SUBSTITUTE(H642, CHAR(13), ""), CHAR(10), " ")))</f>
        <v>Tombstone</v>
      </c>
      <c r="H642" s="19" t="s">
        <v>1861</v>
      </c>
      <c r="I642" s="62" t="str">
        <f t="shared" ref="I642:I705" si="86">TRIM(CLEAN(SUBSTITUTE(SUBSTITUTE(J642, CHAR(13), ""), CHAR(10), " ")))</f>
        <v>Western felszerelés</v>
      </c>
      <c r="J642" s="19" t="s">
        <v>3008</v>
      </c>
      <c r="K642" s="51" t="str">
        <f t="shared" ref="K642:K705" si="87">TRIM(CLEAN(SUBSTITUTE(SUBSTITUTE(L642, CHAR(13), ""), CHAR(10), " ")))</f>
        <v>Western lovasruházat</v>
      </c>
      <c r="L642" s="19" t="s">
        <v>2532</v>
      </c>
      <c r="M642" s="51" t="str">
        <f t="shared" si="82"/>
        <v>Western lovasruházat kiegészítők</v>
      </c>
      <c r="N642" s="65" t="s">
        <v>2772</v>
      </c>
      <c r="O642" s="53" t="str">
        <f t="shared" ref="O642:O705" si="88">TRIM(CLEAN(SUBSTITUTE(SUBSTITUTE(P642, CHAR(13), ""), CHAR(10), " ")))</f>
        <v/>
      </c>
      <c r="P642" s="39"/>
      <c r="Q642" s="40"/>
      <c r="R642" s="19" t="s">
        <v>2267</v>
      </c>
      <c r="S642" s="6">
        <v>47</v>
      </c>
      <c r="T642" s="65" t="s">
        <v>1931</v>
      </c>
      <c r="U642" s="63">
        <v>0.4</v>
      </c>
      <c r="V642" s="41">
        <v>0</v>
      </c>
      <c r="W642" s="44">
        <f>IFERROR(
    IF(ISNUMBER(MATCH(TRIM(CLEAN(SUBSTITUTE(SUBSTITUTE(X642, CHAR(13), ""), CHAR(10), " "))), sizeList!A:A, 0)),
        INDEX(sizeList!B:B, MATCH(TRIM(CLEAN(SUBSTITUTE(SUBSTITUTE(X642, CHAR(13), ""), CHAR(10), " "))), sizeList!A:A, 0)),
        IF(ISNUMBER(MATCH(X642, sizeList!A:A, 0)),
            INDEX(sizeList!B:B, MATCH(X642, sizeList!A:A, 0)),
            IF(ISNUMBER(MATCH(TRIM(CLEAN(SUBSTITUTE(SUBSTITUTE(X642, CHAR(13), ""), CHAR(10), " "))), sizeList!B:B, 0)),
                INDEX(sizeList!B:B, MATCH(TRIM(CLEAN(SUBSTITUTE(SUBSTITUTE(X642, CHAR(13), ""), CHAR(10), " "))), sizeList!B:B, 0)),
                IF(ISNUMBER(MATCH(X642, sizeList!B:B, 0)),
                    INDEX(sizeList!B:B, MATCH(X642, sizeList!B:B, 0)),
                    "")
            )
        )
    ),
    ""
)</f>
        <v>60</v>
      </c>
      <c r="X642" s="19">
        <v>60</v>
      </c>
      <c r="Z642" s="44" t="str">
        <f t="shared" ref="Z642:Z705" si="89">TRIM(CLEAN(SUBSTITUTE(SUBSTITUTE(Y642, CHAR(13), ""), CHAR(10), " ")))</f>
        <v/>
      </c>
      <c r="AA642" s="44" t="str">
        <f>IFERROR(
    IF(ISNUMBER(MATCH(TRIM(CLEAN(SUBSTITUTE(SUBSTITUTE(Y642, CHAR(13), ""), CHAR(10), " "))), colorList!A:A, 0)),
        INDEX(colorList!B:B, MATCH(TRIM(CLEAN(SUBSTITUTE(SUBSTITUTE(Y642, CHAR(13), ""), CHAR(10), " "))), colorList!A:A, 0)),
        IF(ISNUMBER(MATCH(Y642, colorList!A:A, 0)),
            INDEX(colorList!B:B, MATCH(Y642, colorList!A:A, 0)),
            IF(ISNUMBER(MATCH(TRIM(CLEAN(SUBSTITUTE(SUBSTITUTE(Y642, CHAR(13), ""), CHAR(10), " "))), colorList!B:B, 0)),
                INDEX(colorList!B:B, MATCH(TRIM(CLEAN(SUBSTITUTE(SUBSTITUTE(Y642, CHAR(13), ""), CHAR(10), " "))), colorList!B:B, 0)),
                IF(ISNUMBER(MATCH(Y642, colorList!B:B, 0)),
                    INDEX(colorList!B:B, MATCH(Y642, colorList!B:B, 0)),
                    "")
            )
        )
    ),
    ""
)</f>
        <v/>
      </c>
      <c r="AB642" s="56" t="str">
        <f>IF(Y642="", "", IFERROR(VLOOKUP(Y642, colorList!A:B,2,FALSE),""))</f>
        <v/>
      </c>
    </row>
    <row r="643" spans="1:28" ht="60" customHeight="1" x14ac:dyDescent="0.3">
      <c r="A643" s="19" t="s">
        <v>1617</v>
      </c>
      <c r="B643" s="19" t="s">
        <v>1617</v>
      </c>
      <c r="C643" s="59" t="str">
        <f t="shared" si="83"/>
        <v>Tombstone Luxury Plum waxolt western kalap</v>
      </c>
      <c r="D643" s="6" t="s">
        <v>1907</v>
      </c>
      <c r="E643" s="60" t="str">
        <f t="shared" si="84"/>
        <v>STIFF WAXED HAT LUXURY PLUM MODEL</v>
      </c>
      <c r="F643" s="19" t="s">
        <v>1759</v>
      </c>
      <c r="G643" s="61" t="str">
        <f t="shared" si="85"/>
        <v>Tombstone</v>
      </c>
      <c r="H643" s="19" t="s">
        <v>1861</v>
      </c>
      <c r="I643" s="62" t="str">
        <f t="shared" si="86"/>
        <v>Western felszerelés</v>
      </c>
      <c r="J643" s="19" t="s">
        <v>3008</v>
      </c>
      <c r="K643" s="51" t="str">
        <f t="shared" si="87"/>
        <v>Western lovasruházat</v>
      </c>
      <c r="L643" s="19" t="s">
        <v>2532</v>
      </c>
      <c r="M643" s="51" t="str">
        <f t="shared" si="82"/>
        <v>Western lovasruházat kiegészítők</v>
      </c>
      <c r="N643" s="65" t="s">
        <v>2772</v>
      </c>
      <c r="O643" s="53" t="str">
        <f t="shared" si="88"/>
        <v/>
      </c>
      <c r="P643" s="39"/>
      <c r="Q643" s="40"/>
      <c r="R643" s="19" t="s">
        <v>2268</v>
      </c>
      <c r="S643" s="6">
        <v>47</v>
      </c>
      <c r="T643" s="65" t="s">
        <v>1931</v>
      </c>
      <c r="U643" s="63">
        <v>0.4</v>
      </c>
      <c r="V643" s="41">
        <v>0</v>
      </c>
      <c r="W643" s="44">
        <f>IFERROR(
    IF(ISNUMBER(MATCH(TRIM(CLEAN(SUBSTITUTE(SUBSTITUTE(X643, CHAR(13), ""), CHAR(10), " "))), sizeList!A:A, 0)),
        INDEX(sizeList!B:B, MATCH(TRIM(CLEAN(SUBSTITUTE(SUBSTITUTE(X643, CHAR(13), ""), CHAR(10), " "))), sizeList!A:A, 0)),
        IF(ISNUMBER(MATCH(X643, sizeList!A:A, 0)),
            INDEX(sizeList!B:B, MATCH(X643, sizeList!A:A, 0)),
            IF(ISNUMBER(MATCH(TRIM(CLEAN(SUBSTITUTE(SUBSTITUTE(X643, CHAR(13), ""), CHAR(10), " "))), sizeList!B:B, 0)),
                INDEX(sizeList!B:B, MATCH(TRIM(CLEAN(SUBSTITUTE(SUBSTITUTE(X643, CHAR(13), ""), CHAR(10), " "))), sizeList!B:B, 0)),
                IF(ISNUMBER(MATCH(X643, sizeList!B:B, 0)),
                    INDEX(sizeList!B:B, MATCH(X643, sizeList!B:B, 0)),
                    "")
            )
        )
    ),
    ""
)</f>
        <v>61</v>
      </c>
      <c r="X643" s="19">
        <v>61</v>
      </c>
      <c r="Z643" s="44" t="str">
        <f t="shared" si="89"/>
        <v/>
      </c>
      <c r="AA643" s="44" t="str">
        <f>IFERROR(
    IF(ISNUMBER(MATCH(TRIM(CLEAN(SUBSTITUTE(SUBSTITUTE(Y643, CHAR(13), ""), CHAR(10), " "))), colorList!A:A, 0)),
        INDEX(colorList!B:B, MATCH(TRIM(CLEAN(SUBSTITUTE(SUBSTITUTE(Y643, CHAR(13), ""), CHAR(10), " "))), colorList!A:A, 0)),
        IF(ISNUMBER(MATCH(Y643, colorList!A:A, 0)),
            INDEX(colorList!B:B, MATCH(Y643, colorList!A:A, 0)),
            IF(ISNUMBER(MATCH(TRIM(CLEAN(SUBSTITUTE(SUBSTITUTE(Y643, CHAR(13), ""), CHAR(10), " "))), colorList!B:B, 0)),
                INDEX(colorList!B:B, MATCH(TRIM(CLEAN(SUBSTITUTE(SUBSTITUTE(Y643, CHAR(13), ""), CHAR(10), " "))), colorList!B:B, 0)),
                IF(ISNUMBER(MATCH(Y643, colorList!B:B, 0)),
                    INDEX(colorList!B:B, MATCH(Y643, colorList!B:B, 0)),
                    "")
            )
        )
    ),
    ""
)</f>
        <v/>
      </c>
      <c r="AB643" s="56" t="str">
        <f>IF(Y643="", "", IFERROR(VLOOKUP(Y643, colorList!A:B,2,FALSE),""))</f>
        <v/>
      </c>
    </row>
    <row r="644" spans="1:28" ht="60" customHeight="1" x14ac:dyDescent="0.3">
      <c r="A644" s="19" t="s">
        <v>1616</v>
      </c>
      <c r="B644" s="19" t="s">
        <v>1616</v>
      </c>
      <c r="C644" s="59" t="str">
        <f t="shared" si="83"/>
        <v>Tombstone Superior waxolt western kalap</v>
      </c>
      <c r="D644" s="6" t="s">
        <v>1906</v>
      </c>
      <c r="E644" s="60" t="str">
        <f t="shared" si="84"/>
        <v>SUPERIOR WAXED HAT WEST MODEL.</v>
      </c>
      <c r="F644" s="19" t="s">
        <v>1758</v>
      </c>
      <c r="G644" s="61" t="str">
        <f t="shared" si="85"/>
        <v>Tombstone</v>
      </c>
      <c r="H644" s="19" t="s">
        <v>1861</v>
      </c>
      <c r="I644" s="62" t="str">
        <f t="shared" si="86"/>
        <v>Western felszerelés</v>
      </c>
      <c r="J644" s="19" t="s">
        <v>3008</v>
      </c>
      <c r="K644" s="51" t="str">
        <f t="shared" si="87"/>
        <v>Western lovasruházat</v>
      </c>
      <c r="L644" s="19" t="s">
        <v>2532</v>
      </c>
      <c r="M644" s="51" t="str">
        <f t="shared" si="82"/>
        <v>Western lovasruházat kiegészítők</v>
      </c>
      <c r="N644" s="65" t="s">
        <v>2772</v>
      </c>
      <c r="O644" s="53" t="str">
        <f t="shared" si="88"/>
        <v/>
      </c>
      <c r="P644" s="39"/>
      <c r="Q644" s="40"/>
      <c r="R644" s="19" t="s">
        <v>2249</v>
      </c>
      <c r="S644" s="6">
        <v>51.5</v>
      </c>
      <c r="T644" s="65" t="s">
        <v>1931</v>
      </c>
      <c r="U644" s="63">
        <v>0.4</v>
      </c>
      <c r="V644" s="41">
        <v>0</v>
      </c>
      <c r="W644" s="44">
        <f>IFERROR(
    IF(ISNUMBER(MATCH(TRIM(CLEAN(SUBSTITUTE(SUBSTITUTE(X644, CHAR(13), ""), CHAR(10), " "))), sizeList!A:A, 0)),
        INDEX(sizeList!B:B, MATCH(TRIM(CLEAN(SUBSTITUTE(SUBSTITUTE(X644, CHAR(13), ""), CHAR(10), " "))), sizeList!A:A, 0)),
        IF(ISNUMBER(MATCH(X644, sizeList!A:A, 0)),
            INDEX(sizeList!B:B, MATCH(X644, sizeList!A:A, 0)),
            IF(ISNUMBER(MATCH(TRIM(CLEAN(SUBSTITUTE(SUBSTITUTE(X644, CHAR(13), ""), CHAR(10), " "))), sizeList!B:B, 0)),
                INDEX(sizeList!B:B, MATCH(TRIM(CLEAN(SUBSTITUTE(SUBSTITUTE(X644, CHAR(13), ""), CHAR(10), " "))), sizeList!B:B, 0)),
                IF(ISNUMBER(MATCH(X644, sizeList!B:B, 0)),
                    INDEX(sizeList!B:B, MATCH(X644, sizeList!B:B, 0)),
                    "")
            )
        )
    ),
    ""
)</f>
        <v>52</v>
      </c>
      <c r="X644" s="19">
        <v>52</v>
      </c>
      <c r="Z644" s="44" t="str">
        <f t="shared" si="89"/>
        <v/>
      </c>
      <c r="AA644" s="44" t="str">
        <f>IFERROR(
    IF(ISNUMBER(MATCH(TRIM(CLEAN(SUBSTITUTE(SUBSTITUTE(Y644, CHAR(13), ""), CHAR(10), " "))), colorList!A:A, 0)),
        INDEX(colorList!B:B, MATCH(TRIM(CLEAN(SUBSTITUTE(SUBSTITUTE(Y644, CHAR(13), ""), CHAR(10), " "))), colorList!A:A, 0)),
        IF(ISNUMBER(MATCH(Y644, colorList!A:A, 0)),
            INDEX(colorList!B:B, MATCH(Y644, colorList!A:A, 0)),
            IF(ISNUMBER(MATCH(TRIM(CLEAN(SUBSTITUTE(SUBSTITUTE(Y644, CHAR(13), ""), CHAR(10), " "))), colorList!B:B, 0)),
                INDEX(colorList!B:B, MATCH(TRIM(CLEAN(SUBSTITUTE(SUBSTITUTE(Y644, CHAR(13), ""), CHAR(10), " "))), colorList!B:B, 0)),
                IF(ISNUMBER(MATCH(Y644, colorList!B:B, 0)),
                    INDEX(colorList!B:B, MATCH(Y644, colorList!B:B, 0)),
                    "")
            )
        )
    ),
    ""
)</f>
        <v/>
      </c>
      <c r="AB644" s="56" t="str">
        <f>IF(Y644="", "", IFERROR(VLOOKUP(Y644, colorList!A:B,2,FALSE),""))</f>
        <v/>
      </c>
    </row>
    <row r="645" spans="1:28" ht="60" customHeight="1" x14ac:dyDescent="0.3">
      <c r="A645" s="19" t="s">
        <v>1616</v>
      </c>
      <c r="B645" s="19" t="s">
        <v>1616</v>
      </c>
      <c r="C645" s="59" t="str">
        <f t="shared" si="83"/>
        <v>Tombstone Superior waxolt western kalap</v>
      </c>
      <c r="D645" s="6" t="s">
        <v>1906</v>
      </c>
      <c r="E645" s="60" t="str">
        <f t="shared" si="84"/>
        <v>SUPERIOR WAXED HAT WEST MODEL.</v>
      </c>
      <c r="F645" s="19" t="s">
        <v>1758</v>
      </c>
      <c r="G645" s="61" t="str">
        <f t="shared" si="85"/>
        <v>Tombstone</v>
      </c>
      <c r="H645" s="19" t="s">
        <v>1861</v>
      </c>
      <c r="I645" s="62" t="str">
        <f t="shared" si="86"/>
        <v>Western felszerelés</v>
      </c>
      <c r="J645" s="19" t="s">
        <v>3008</v>
      </c>
      <c r="K645" s="51" t="str">
        <f t="shared" si="87"/>
        <v>Western lovasruházat</v>
      </c>
      <c r="L645" s="19" t="s">
        <v>2532</v>
      </c>
      <c r="M645" s="51" t="str">
        <f t="shared" si="82"/>
        <v>Western lovasruházat kiegészítők</v>
      </c>
      <c r="N645" s="65" t="s">
        <v>2772</v>
      </c>
      <c r="O645" s="53" t="str">
        <f t="shared" si="88"/>
        <v/>
      </c>
      <c r="P645" s="39"/>
      <c r="Q645" s="40"/>
      <c r="R645" s="19" t="s">
        <v>2250</v>
      </c>
      <c r="S645" s="6">
        <v>51.5</v>
      </c>
      <c r="T645" s="65" t="s">
        <v>1931</v>
      </c>
      <c r="U645" s="63">
        <v>0.4</v>
      </c>
      <c r="V645" s="41">
        <v>0</v>
      </c>
      <c r="W645" s="44">
        <f>IFERROR(
    IF(ISNUMBER(MATCH(TRIM(CLEAN(SUBSTITUTE(SUBSTITUTE(X645, CHAR(13), ""), CHAR(10), " "))), sizeList!A:A, 0)),
        INDEX(sizeList!B:B, MATCH(TRIM(CLEAN(SUBSTITUTE(SUBSTITUTE(X645, CHAR(13), ""), CHAR(10), " "))), sizeList!A:A, 0)),
        IF(ISNUMBER(MATCH(X645, sizeList!A:A, 0)),
            INDEX(sizeList!B:B, MATCH(X645, sizeList!A:A, 0)),
            IF(ISNUMBER(MATCH(TRIM(CLEAN(SUBSTITUTE(SUBSTITUTE(X645, CHAR(13), ""), CHAR(10), " "))), sizeList!B:B, 0)),
                INDEX(sizeList!B:B, MATCH(TRIM(CLEAN(SUBSTITUTE(SUBSTITUTE(X645, CHAR(13), ""), CHAR(10), " "))), sizeList!B:B, 0)),
                IF(ISNUMBER(MATCH(X645, sizeList!B:B, 0)),
                    INDEX(sizeList!B:B, MATCH(X645, sizeList!B:B, 0)),
                    "")
            )
        )
    ),
    ""
)</f>
        <v>53</v>
      </c>
      <c r="X645" s="19">
        <v>53</v>
      </c>
      <c r="Z645" s="44" t="str">
        <f t="shared" si="89"/>
        <v/>
      </c>
      <c r="AA645" s="44" t="str">
        <f>IFERROR(
    IF(ISNUMBER(MATCH(TRIM(CLEAN(SUBSTITUTE(SUBSTITUTE(Y645, CHAR(13), ""), CHAR(10), " "))), colorList!A:A, 0)),
        INDEX(colorList!B:B, MATCH(TRIM(CLEAN(SUBSTITUTE(SUBSTITUTE(Y645, CHAR(13), ""), CHAR(10), " "))), colorList!A:A, 0)),
        IF(ISNUMBER(MATCH(Y645, colorList!A:A, 0)),
            INDEX(colorList!B:B, MATCH(Y645, colorList!A:A, 0)),
            IF(ISNUMBER(MATCH(TRIM(CLEAN(SUBSTITUTE(SUBSTITUTE(Y645, CHAR(13), ""), CHAR(10), " "))), colorList!B:B, 0)),
                INDEX(colorList!B:B, MATCH(TRIM(CLEAN(SUBSTITUTE(SUBSTITUTE(Y645, CHAR(13), ""), CHAR(10), " "))), colorList!B:B, 0)),
                IF(ISNUMBER(MATCH(Y645, colorList!B:B, 0)),
                    INDEX(colorList!B:B, MATCH(Y645, colorList!B:B, 0)),
                    "")
            )
        )
    ),
    ""
)</f>
        <v/>
      </c>
      <c r="AB645" s="56" t="str">
        <f>IF(Y645="", "", IFERROR(VLOOKUP(Y645, colorList!A:B,2,FALSE),""))</f>
        <v/>
      </c>
    </row>
    <row r="646" spans="1:28" ht="60" customHeight="1" x14ac:dyDescent="0.3">
      <c r="A646" s="19" t="s">
        <v>1616</v>
      </c>
      <c r="B646" s="19" t="s">
        <v>1616</v>
      </c>
      <c r="C646" s="59" t="str">
        <f t="shared" si="83"/>
        <v>Tombstone Superior waxolt western kalap</v>
      </c>
      <c r="D646" s="6" t="s">
        <v>1906</v>
      </c>
      <c r="E646" s="60" t="str">
        <f t="shared" si="84"/>
        <v>SUPERIOR WAXED HAT WEST MODEL.</v>
      </c>
      <c r="F646" s="19" t="s">
        <v>1758</v>
      </c>
      <c r="G646" s="61" t="str">
        <f t="shared" si="85"/>
        <v>Tombstone</v>
      </c>
      <c r="H646" s="19" t="s">
        <v>1861</v>
      </c>
      <c r="I646" s="62" t="str">
        <f t="shared" si="86"/>
        <v>Western felszerelés</v>
      </c>
      <c r="J646" s="19" t="s">
        <v>3008</v>
      </c>
      <c r="K646" s="51" t="str">
        <f t="shared" si="87"/>
        <v>Western lovasruházat</v>
      </c>
      <c r="L646" s="19" t="s">
        <v>2532</v>
      </c>
      <c r="M646" s="51" t="str">
        <f t="shared" si="82"/>
        <v>Western lovasruházat kiegészítők</v>
      </c>
      <c r="N646" s="65" t="s">
        <v>2772</v>
      </c>
      <c r="O646" s="53" t="str">
        <f t="shared" si="88"/>
        <v/>
      </c>
      <c r="P646" s="39"/>
      <c r="Q646" s="40"/>
      <c r="R646" s="19" t="s">
        <v>2251</v>
      </c>
      <c r="S646" s="6">
        <v>51.5</v>
      </c>
      <c r="T646" s="65" t="s">
        <v>1931</v>
      </c>
      <c r="U646" s="63">
        <v>0.4</v>
      </c>
      <c r="V646" s="41">
        <v>0</v>
      </c>
      <c r="W646" s="44">
        <f>IFERROR(
    IF(ISNUMBER(MATCH(TRIM(CLEAN(SUBSTITUTE(SUBSTITUTE(X646, CHAR(13), ""), CHAR(10), " "))), sizeList!A:A, 0)),
        INDEX(sizeList!B:B, MATCH(TRIM(CLEAN(SUBSTITUTE(SUBSTITUTE(X646, CHAR(13), ""), CHAR(10), " "))), sizeList!A:A, 0)),
        IF(ISNUMBER(MATCH(X646, sizeList!A:A, 0)),
            INDEX(sizeList!B:B, MATCH(X646, sizeList!A:A, 0)),
            IF(ISNUMBER(MATCH(TRIM(CLEAN(SUBSTITUTE(SUBSTITUTE(X646, CHAR(13), ""), CHAR(10), " "))), sizeList!B:B, 0)),
                INDEX(sizeList!B:B, MATCH(TRIM(CLEAN(SUBSTITUTE(SUBSTITUTE(X646, CHAR(13), ""), CHAR(10), " "))), sizeList!B:B, 0)),
                IF(ISNUMBER(MATCH(X646, sizeList!B:B, 0)),
                    INDEX(sizeList!B:B, MATCH(X646, sizeList!B:B, 0)),
                    "")
            )
        )
    ),
    ""
)</f>
        <v>54</v>
      </c>
      <c r="X646" s="19">
        <v>54</v>
      </c>
      <c r="Z646" s="44" t="str">
        <f t="shared" si="89"/>
        <v/>
      </c>
      <c r="AA646" s="44" t="str">
        <f>IFERROR(
    IF(ISNUMBER(MATCH(TRIM(CLEAN(SUBSTITUTE(SUBSTITUTE(Y646, CHAR(13), ""), CHAR(10), " "))), colorList!A:A, 0)),
        INDEX(colorList!B:B, MATCH(TRIM(CLEAN(SUBSTITUTE(SUBSTITUTE(Y646, CHAR(13), ""), CHAR(10), " "))), colorList!A:A, 0)),
        IF(ISNUMBER(MATCH(Y646, colorList!A:A, 0)),
            INDEX(colorList!B:B, MATCH(Y646, colorList!A:A, 0)),
            IF(ISNUMBER(MATCH(TRIM(CLEAN(SUBSTITUTE(SUBSTITUTE(Y646, CHAR(13), ""), CHAR(10), " "))), colorList!B:B, 0)),
                INDEX(colorList!B:B, MATCH(TRIM(CLEAN(SUBSTITUTE(SUBSTITUTE(Y646, CHAR(13), ""), CHAR(10), " "))), colorList!B:B, 0)),
                IF(ISNUMBER(MATCH(Y646, colorList!B:B, 0)),
                    INDEX(colorList!B:B, MATCH(Y646, colorList!B:B, 0)),
                    "")
            )
        )
    ),
    ""
)</f>
        <v/>
      </c>
      <c r="AB646" s="56" t="str">
        <f>IF(Y646="", "", IFERROR(VLOOKUP(Y646, colorList!A:B,2,FALSE),""))</f>
        <v/>
      </c>
    </row>
    <row r="647" spans="1:28" ht="60" customHeight="1" x14ac:dyDescent="0.3">
      <c r="A647" s="19" t="s">
        <v>1616</v>
      </c>
      <c r="B647" s="19" t="s">
        <v>1616</v>
      </c>
      <c r="C647" s="59" t="str">
        <f t="shared" si="83"/>
        <v>Tombstone Superior waxolt western kalap</v>
      </c>
      <c r="D647" s="6" t="s">
        <v>1906</v>
      </c>
      <c r="E647" s="60" t="str">
        <f t="shared" si="84"/>
        <v>SUPERIOR WAXED HAT WEST MODEL.</v>
      </c>
      <c r="F647" s="19" t="s">
        <v>1758</v>
      </c>
      <c r="G647" s="61" t="str">
        <f t="shared" si="85"/>
        <v>Tombstone</v>
      </c>
      <c r="H647" s="19" t="s">
        <v>1861</v>
      </c>
      <c r="I647" s="62" t="str">
        <f t="shared" si="86"/>
        <v>Western felszerelés</v>
      </c>
      <c r="J647" s="19" t="s">
        <v>3008</v>
      </c>
      <c r="K647" s="51" t="str">
        <f t="shared" si="87"/>
        <v>Western lovasruházat</v>
      </c>
      <c r="L647" s="19" t="s">
        <v>2532</v>
      </c>
      <c r="M647" s="51" t="str">
        <f t="shared" si="82"/>
        <v>Western lovasruházat kiegészítők</v>
      </c>
      <c r="N647" s="65" t="s">
        <v>2772</v>
      </c>
      <c r="O647" s="53" t="str">
        <f t="shared" si="88"/>
        <v/>
      </c>
      <c r="P647" s="39"/>
      <c r="Q647" s="40"/>
      <c r="R647" s="19" t="s">
        <v>2252</v>
      </c>
      <c r="S647" s="6">
        <v>51.5</v>
      </c>
      <c r="T647" s="65" t="s">
        <v>1931</v>
      </c>
      <c r="U647" s="63">
        <v>0.4</v>
      </c>
      <c r="V647" s="41">
        <v>0</v>
      </c>
      <c r="W647" s="44">
        <f>IFERROR(
    IF(ISNUMBER(MATCH(TRIM(CLEAN(SUBSTITUTE(SUBSTITUTE(X647, CHAR(13), ""), CHAR(10), " "))), sizeList!A:A, 0)),
        INDEX(sizeList!B:B, MATCH(TRIM(CLEAN(SUBSTITUTE(SUBSTITUTE(X647, CHAR(13), ""), CHAR(10), " "))), sizeList!A:A, 0)),
        IF(ISNUMBER(MATCH(X647, sizeList!A:A, 0)),
            INDEX(sizeList!B:B, MATCH(X647, sizeList!A:A, 0)),
            IF(ISNUMBER(MATCH(TRIM(CLEAN(SUBSTITUTE(SUBSTITUTE(X647, CHAR(13), ""), CHAR(10), " "))), sizeList!B:B, 0)),
                INDEX(sizeList!B:B, MATCH(TRIM(CLEAN(SUBSTITUTE(SUBSTITUTE(X647, CHAR(13), ""), CHAR(10), " "))), sizeList!B:B, 0)),
                IF(ISNUMBER(MATCH(X647, sizeList!B:B, 0)),
                    INDEX(sizeList!B:B, MATCH(X647, sizeList!B:B, 0)),
                    "")
            )
        )
    ),
    ""
)</f>
        <v>55</v>
      </c>
      <c r="X647" s="19">
        <v>55</v>
      </c>
      <c r="Z647" s="44" t="str">
        <f t="shared" si="89"/>
        <v/>
      </c>
      <c r="AA647" s="44" t="str">
        <f>IFERROR(
    IF(ISNUMBER(MATCH(TRIM(CLEAN(SUBSTITUTE(SUBSTITUTE(Y647, CHAR(13), ""), CHAR(10), " "))), colorList!A:A, 0)),
        INDEX(colorList!B:B, MATCH(TRIM(CLEAN(SUBSTITUTE(SUBSTITUTE(Y647, CHAR(13), ""), CHAR(10), " "))), colorList!A:A, 0)),
        IF(ISNUMBER(MATCH(Y647, colorList!A:A, 0)),
            INDEX(colorList!B:B, MATCH(Y647, colorList!A:A, 0)),
            IF(ISNUMBER(MATCH(TRIM(CLEAN(SUBSTITUTE(SUBSTITUTE(Y647, CHAR(13), ""), CHAR(10), " "))), colorList!B:B, 0)),
                INDEX(colorList!B:B, MATCH(TRIM(CLEAN(SUBSTITUTE(SUBSTITUTE(Y647, CHAR(13), ""), CHAR(10), " "))), colorList!B:B, 0)),
                IF(ISNUMBER(MATCH(Y647, colorList!B:B, 0)),
                    INDEX(colorList!B:B, MATCH(Y647, colorList!B:B, 0)),
                    "")
            )
        )
    ),
    ""
)</f>
        <v/>
      </c>
      <c r="AB647" s="56" t="str">
        <f>IF(Y647="", "", IFERROR(VLOOKUP(Y647, colorList!A:B,2,FALSE),""))</f>
        <v/>
      </c>
    </row>
    <row r="648" spans="1:28" ht="60" customHeight="1" x14ac:dyDescent="0.3">
      <c r="A648" s="19" t="s">
        <v>1616</v>
      </c>
      <c r="B648" s="19" t="s">
        <v>1616</v>
      </c>
      <c r="C648" s="59" t="str">
        <f t="shared" si="83"/>
        <v>Tombstone Superior waxolt western kalap</v>
      </c>
      <c r="D648" s="6" t="s">
        <v>1906</v>
      </c>
      <c r="E648" s="60" t="str">
        <f t="shared" si="84"/>
        <v>SUPERIOR WAXED HAT WEST MODEL.</v>
      </c>
      <c r="F648" s="19" t="s">
        <v>1758</v>
      </c>
      <c r="G648" s="61" t="str">
        <f t="shared" si="85"/>
        <v>Tombstone</v>
      </c>
      <c r="H648" s="19" t="s">
        <v>1861</v>
      </c>
      <c r="I648" s="62" t="str">
        <f t="shared" si="86"/>
        <v>Western felszerelés</v>
      </c>
      <c r="J648" s="19" t="s">
        <v>3008</v>
      </c>
      <c r="K648" s="51" t="str">
        <f t="shared" si="87"/>
        <v>Western lovasruházat</v>
      </c>
      <c r="L648" s="19" t="s">
        <v>2532</v>
      </c>
      <c r="M648" s="51" t="str">
        <f t="shared" si="82"/>
        <v>Western lovasruházat kiegészítők</v>
      </c>
      <c r="N648" s="65" t="s">
        <v>2772</v>
      </c>
      <c r="O648" s="53" t="str">
        <f t="shared" si="88"/>
        <v/>
      </c>
      <c r="P648" s="39"/>
      <c r="Q648" s="40"/>
      <c r="R648" s="19" t="s">
        <v>2253</v>
      </c>
      <c r="S648" s="6">
        <v>51.5</v>
      </c>
      <c r="T648" s="65" t="s">
        <v>1931</v>
      </c>
      <c r="U648" s="63">
        <v>0.4</v>
      </c>
      <c r="V648" s="41">
        <v>0</v>
      </c>
      <c r="W648" s="44">
        <f>IFERROR(
    IF(ISNUMBER(MATCH(TRIM(CLEAN(SUBSTITUTE(SUBSTITUTE(X648, CHAR(13), ""), CHAR(10), " "))), sizeList!A:A, 0)),
        INDEX(sizeList!B:B, MATCH(TRIM(CLEAN(SUBSTITUTE(SUBSTITUTE(X648, CHAR(13), ""), CHAR(10), " "))), sizeList!A:A, 0)),
        IF(ISNUMBER(MATCH(X648, sizeList!A:A, 0)),
            INDEX(sizeList!B:B, MATCH(X648, sizeList!A:A, 0)),
            IF(ISNUMBER(MATCH(TRIM(CLEAN(SUBSTITUTE(SUBSTITUTE(X648, CHAR(13), ""), CHAR(10), " "))), sizeList!B:B, 0)),
                INDEX(sizeList!B:B, MATCH(TRIM(CLEAN(SUBSTITUTE(SUBSTITUTE(X648, CHAR(13), ""), CHAR(10), " "))), sizeList!B:B, 0)),
                IF(ISNUMBER(MATCH(X648, sizeList!B:B, 0)),
                    INDEX(sizeList!B:B, MATCH(X648, sizeList!B:B, 0)),
                    "")
            )
        )
    ),
    ""
)</f>
        <v>56</v>
      </c>
      <c r="X648" s="19">
        <v>56</v>
      </c>
      <c r="Z648" s="44" t="str">
        <f t="shared" si="89"/>
        <v/>
      </c>
      <c r="AA648" s="44" t="str">
        <f>IFERROR(
    IF(ISNUMBER(MATCH(TRIM(CLEAN(SUBSTITUTE(SUBSTITUTE(Y648, CHAR(13), ""), CHAR(10), " "))), colorList!A:A, 0)),
        INDEX(colorList!B:B, MATCH(TRIM(CLEAN(SUBSTITUTE(SUBSTITUTE(Y648, CHAR(13), ""), CHAR(10), " "))), colorList!A:A, 0)),
        IF(ISNUMBER(MATCH(Y648, colorList!A:A, 0)),
            INDEX(colorList!B:B, MATCH(Y648, colorList!A:A, 0)),
            IF(ISNUMBER(MATCH(TRIM(CLEAN(SUBSTITUTE(SUBSTITUTE(Y648, CHAR(13), ""), CHAR(10), " "))), colorList!B:B, 0)),
                INDEX(colorList!B:B, MATCH(TRIM(CLEAN(SUBSTITUTE(SUBSTITUTE(Y648, CHAR(13), ""), CHAR(10), " "))), colorList!B:B, 0)),
                IF(ISNUMBER(MATCH(Y648, colorList!B:B, 0)),
                    INDEX(colorList!B:B, MATCH(Y648, colorList!B:B, 0)),
                    "")
            )
        )
    ),
    ""
)</f>
        <v/>
      </c>
      <c r="AB648" s="56" t="str">
        <f>IF(Y648="", "", IFERROR(VLOOKUP(Y648, colorList!A:B,2,FALSE),""))</f>
        <v/>
      </c>
    </row>
    <row r="649" spans="1:28" ht="60" customHeight="1" x14ac:dyDescent="0.3">
      <c r="A649" s="19" t="s">
        <v>1616</v>
      </c>
      <c r="B649" s="19" t="s">
        <v>1616</v>
      </c>
      <c r="C649" s="59" t="str">
        <f t="shared" si="83"/>
        <v>Tombstone Superior waxolt western kalap</v>
      </c>
      <c r="D649" s="6" t="s">
        <v>1906</v>
      </c>
      <c r="E649" s="60" t="str">
        <f t="shared" si="84"/>
        <v>SUPERIOR WAXED HAT WEST MODEL.</v>
      </c>
      <c r="F649" s="19" t="s">
        <v>1758</v>
      </c>
      <c r="G649" s="61" t="str">
        <f t="shared" si="85"/>
        <v>Tombstone</v>
      </c>
      <c r="H649" s="19" t="s">
        <v>1861</v>
      </c>
      <c r="I649" s="62" t="str">
        <f t="shared" si="86"/>
        <v>Western felszerelés</v>
      </c>
      <c r="J649" s="19" t="s">
        <v>3008</v>
      </c>
      <c r="K649" s="51" t="str">
        <f t="shared" si="87"/>
        <v>Western lovasruházat</v>
      </c>
      <c r="L649" s="19" t="s">
        <v>2532</v>
      </c>
      <c r="M649" s="51" t="str">
        <f t="shared" si="82"/>
        <v>Western lovasruházat kiegészítők</v>
      </c>
      <c r="N649" s="65" t="s">
        <v>2772</v>
      </c>
      <c r="O649" s="53" t="str">
        <f t="shared" si="88"/>
        <v/>
      </c>
      <c r="P649" s="39"/>
      <c r="Q649" s="40"/>
      <c r="R649" s="19" t="s">
        <v>2254</v>
      </c>
      <c r="S649" s="6">
        <v>51.5</v>
      </c>
      <c r="T649" s="65" t="s">
        <v>1931</v>
      </c>
      <c r="U649" s="63">
        <v>0.4</v>
      </c>
      <c r="V649" s="41">
        <v>0</v>
      </c>
      <c r="W649" s="44">
        <f>IFERROR(
    IF(ISNUMBER(MATCH(TRIM(CLEAN(SUBSTITUTE(SUBSTITUTE(X649, CHAR(13), ""), CHAR(10), " "))), sizeList!A:A, 0)),
        INDEX(sizeList!B:B, MATCH(TRIM(CLEAN(SUBSTITUTE(SUBSTITUTE(X649, CHAR(13), ""), CHAR(10), " "))), sizeList!A:A, 0)),
        IF(ISNUMBER(MATCH(X649, sizeList!A:A, 0)),
            INDEX(sizeList!B:B, MATCH(X649, sizeList!A:A, 0)),
            IF(ISNUMBER(MATCH(TRIM(CLEAN(SUBSTITUTE(SUBSTITUTE(X649, CHAR(13), ""), CHAR(10), " "))), sizeList!B:B, 0)),
                INDEX(sizeList!B:B, MATCH(TRIM(CLEAN(SUBSTITUTE(SUBSTITUTE(X649, CHAR(13), ""), CHAR(10), " "))), sizeList!B:B, 0)),
                IF(ISNUMBER(MATCH(X649, sizeList!B:B, 0)),
                    INDEX(sizeList!B:B, MATCH(X649, sizeList!B:B, 0)),
                    "")
            )
        )
    ),
    ""
)</f>
        <v>57</v>
      </c>
      <c r="X649" s="19">
        <v>57</v>
      </c>
      <c r="Z649" s="44" t="str">
        <f t="shared" si="89"/>
        <v/>
      </c>
      <c r="AA649" s="44" t="str">
        <f>IFERROR(
    IF(ISNUMBER(MATCH(TRIM(CLEAN(SUBSTITUTE(SUBSTITUTE(Y649, CHAR(13), ""), CHAR(10), " "))), colorList!A:A, 0)),
        INDEX(colorList!B:B, MATCH(TRIM(CLEAN(SUBSTITUTE(SUBSTITUTE(Y649, CHAR(13), ""), CHAR(10), " "))), colorList!A:A, 0)),
        IF(ISNUMBER(MATCH(Y649, colorList!A:A, 0)),
            INDEX(colorList!B:B, MATCH(Y649, colorList!A:A, 0)),
            IF(ISNUMBER(MATCH(TRIM(CLEAN(SUBSTITUTE(SUBSTITUTE(Y649, CHAR(13), ""), CHAR(10), " "))), colorList!B:B, 0)),
                INDEX(colorList!B:B, MATCH(TRIM(CLEAN(SUBSTITUTE(SUBSTITUTE(Y649, CHAR(13), ""), CHAR(10), " "))), colorList!B:B, 0)),
                IF(ISNUMBER(MATCH(Y649, colorList!B:B, 0)),
                    INDEX(colorList!B:B, MATCH(Y649, colorList!B:B, 0)),
                    "")
            )
        )
    ),
    ""
)</f>
        <v/>
      </c>
      <c r="AB649" s="56" t="str">
        <f>IF(Y649="", "", IFERROR(VLOOKUP(Y649, colorList!A:B,2,FALSE),""))</f>
        <v/>
      </c>
    </row>
    <row r="650" spans="1:28" ht="60" customHeight="1" x14ac:dyDescent="0.3">
      <c r="A650" s="19" t="s">
        <v>1616</v>
      </c>
      <c r="B650" s="19" t="s">
        <v>1616</v>
      </c>
      <c r="C650" s="59" t="str">
        <f t="shared" si="83"/>
        <v>Tombstone Superior waxolt western kalap</v>
      </c>
      <c r="D650" s="6" t="s">
        <v>1906</v>
      </c>
      <c r="E650" s="60" t="str">
        <f t="shared" si="84"/>
        <v>SUPERIOR WAXED HAT WEST MODEL.</v>
      </c>
      <c r="F650" s="19" t="s">
        <v>1758</v>
      </c>
      <c r="G650" s="61" t="str">
        <f t="shared" si="85"/>
        <v>Tombstone</v>
      </c>
      <c r="H650" s="19" t="s">
        <v>1861</v>
      </c>
      <c r="I650" s="62" t="str">
        <f t="shared" si="86"/>
        <v>Western felszerelés</v>
      </c>
      <c r="J650" s="19" t="s">
        <v>3008</v>
      </c>
      <c r="K650" s="51" t="str">
        <f t="shared" si="87"/>
        <v>Western lovasruházat</v>
      </c>
      <c r="L650" s="19" t="s">
        <v>2532</v>
      </c>
      <c r="M650" s="51" t="str">
        <f t="shared" si="82"/>
        <v>Western lovasruházat kiegészítők</v>
      </c>
      <c r="N650" s="65" t="s">
        <v>2772</v>
      </c>
      <c r="O650" s="53" t="str">
        <f t="shared" si="88"/>
        <v/>
      </c>
      <c r="P650" s="39"/>
      <c r="Q650" s="40"/>
      <c r="R650" s="19" t="s">
        <v>2255</v>
      </c>
      <c r="S650" s="6">
        <v>51.5</v>
      </c>
      <c r="T650" s="65" t="s">
        <v>1931</v>
      </c>
      <c r="U650" s="63">
        <v>0.4</v>
      </c>
      <c r="V650" s="41">
        <v>0</v>
      </c>
      <c r="W650" s="44">
        <f>IFERROR(
    IF(ISNUMBER(MATCH(TRIM(CLEAN(SUBSTITUTE(SUBSTITUTE(X650, CHAR(13), ""), CHAR(10), " "))), sizeList!A:A, 0)),
        INDEX(sizeList!B:B, MATCH(TRIM(CLEAN(SUBSTITUTE(SUBSTITUTE(X650, CHAR(13), ""), CHAR(10), " "))), sizeList!A:A, 0)),
        IF(ISNUMBER(MATCH(X650, sizeList!A:A, 0)),
            INDEX(sizeList!B:B, MATCH(X650, sizeList!A:A, 0)),
            IF(ISNUMBER(MATCH(TRIM(CLEAN(SUBSTITUTE(SUBSTITUTE(X650, CHAR(13), ""), CHAR(10), " "))), sizeList!B:B, 0)),
                INDEX(sizeList!B:B, MATCH(TRIM(CLEAN(SUBSTITUTE(SUBSTITUTE(X650, CHAR(13), ""), CHAR(10), " "))), sizeList!B:B, 0)),
                IF(ISNUMBER(MATCH(X650, sizeList!B:B, 0)),
                    INDEX(sizeList!B:B, MATCH(X650, sizeList!B:B, 0)),
                    "")
            )
        )
    ),
    ""
)</f>
        <v>58</v>
      </c>
      <c r="X650" s="19">
        <v>58</v>
      </c>
      <c r="Z650" s="44" t="str">
        <f t="shared" si="89"/>
        <v/>
      </c>
      <c r="AA650" s="44" t="str">
        <f>IFERROR(
    IF(ISNUMBER(MATCH(TRIM(CLEAN(SUBSTITUTE(SUBSTITUTE(Y650, CHAR(13), ""), CHAR(10), " "))), colorList!A:A, 0)),
        INDEX(colorList!B:B, MATCH(TRIM(CLEAN(SUBSTITUTE(SUBSTITUTE(Y650, CHAR(13), ""), CHAR(10), " "))), colorList!A:A, 0)),
        IF(ISNUMBER(MATCH(Y650, colorList!A:A, 0)),
            INDEX(colorList!B:B, MATCH(Y650, colorList!A:A, 0)),
            IF(ISNUMBER(MATCH(TRIM(CLEAN(SUBSTITUTE(SUBSTITUTE(Y650, CHAR(13), ""), CHAR(10), " "))), colorList!B:B, 0)),
                INDEX(colorList!B:B, MATCH(TRIM(CLEAN(SUBSTITUTE(SUBSTITUTE(Y650, CHAR(13), ""), CHAR(10), " "))), colorList!B:B, 0)),
                IF(ISNUMBER(MATCH(Y650, colorList!B:B, 0)),
                    INDEX(colorList!B:B, MATCH(Y650, colorList!B:B, 0)),
                    "")
            )
        )
    ),
    ""
)</f>
        <v/>
      </c>
      <c r="AB650" s="56" t="str">
        <f>IF(Y650="", "", IFERROR(VLOOKUP(Y650, colorList!A:B,2,FALSE),""))</f>
        <v/>
      </c>
    </row>
    <row r="651" spans="1:28" ht="60" customHeight="1" x14ac:dyDescent="0.3">
      <c r="A651" s="19" t="s">
        <v>1616</v>
      </c>
      <c r="B651" s="19" t="s">
        <v>1616</v>
      </c>
      <c r="C651" s="59" t="str">
        <f t="shared" si="83"/>
        <v>Tombstone Superior waxolt western kalap</v>
      </c>
      <c r="D651" s="6" t="s">
        <v>1906</v>
      </c>
      <c r="E651" s="60" t="str">
        <f t="shared" si="84"/>
        <v>SUPERIOR WAXED HAT WEST MODEL.</v>
      </c>
      <c r="F651" s="19" t="s">
        <v>1758</v>
      </c>
      <c r="G651" s="61" t="str">
        <f t="shared" si="85"/>
        <v>Tombstone</v>
      </c>
      <c r="H651" s="19" t="s">
        <v>1861</v>
      </c>
      <c r="I651" s="62" t="str">
        <f t="shared" si="86"/>
        <v>Western felszerelés</v>
      </c>
      <c r="J651" s="19" t="s">
        <v>3008</v>
      </c>
      <c r="K651" s="51" t="str">
        <f t="shared" si="87"/>
        <v>Western lovasruházat</v>
      </c>
      <c r="L651" s="19" t="s">
        <v>2532</v>
      </c>
      <c r="M651" s="51" t="str">
        <f t="shared" si="82"/>
        <v>Western lovasruházat kiegészítők</v>
      </c>
      <c r="N651" s="65" t="s">
        <v>2772</v>
      </c>
      <c r="O651" s="53" t="str">
        <f t="shared" si="88"/>
        <v/>
      </c>
      <c r="P651" s="39"/>
      <c r="Q651" s="40"/>
      <c r="R651" s="19" t="s">
        <v>2256</v>
      </c>
      <c r="S651" s="6">
        <v>51.5</v>
      </c>
      <c r="T651" s="65" t="s">
        <v>1931</v>
      </c>
      <c r="U651" s="63">
        <v>0.4</v>
      </c>
      <c r="V651" s="41">
        <v>0</v>
      </c>
      <c r="W651" s="44">
        <f>IFERROR(
    IF(ISNUMBER(MATCH(TRIM(CLEAN(SUBSTITUTE(SUBSTITUTE(X651, CHAR(13), ""), CHAR(10), " "))), sizeList!A:A, 0)),
        INDEX(sizeList!B:B, MATCH(TRIM(CLEAN(SUBSTITUTE(SUBSTITUTE(X651, CHAR(13), ""), CHAR(10), " "))), sizeList!A:A, 0)),
        IF(ISNUMBER(MATCH(X651, sizeList!A:A, 0)),
            INDEX(sizeList!B:B, MATCH(X651, sizeList!A:A, 0)),
            IF(ISNUMBER(MATCH(TRIM(CLEAN(SUBSTITUTE(SUBSTITUTE(X651, CHAR(13), ""), CHAR(10), " "))), sizeList!B:B, 0)),
                INDEX(sizeList!B:B, MATCH(TRIM(CLEAN(SUBSTITUTE(SUBSTITUTE(X651, CHAR(13), ""), CHAR(10), " "))), sizeList!B:B, 0)),
                IF(ISNUMBER(MATCH(X651, sizeList!B:B, 0)),
                    INDEX(sizeList!B:B, MATCH(X651, sizeList!B:B, 0)),
                    "")
            )
        )
    ),
    ""
)</f>
        <v>59</v>
      </c>
      <c r="X651" s="19">
        <v>59</v>
      </c>
      <c r="Z651" s="44" t="str">
        <f t="shared" si="89"/>
        <v/>
      </c>
      <c r="AA651" s="44" t="str">
        <f>IFERROR(
    IF(ISNUMBER(MATCH(TRIM(CLEAN(SUBSTITUTE(SUBSTITUTE(Y651, CHAR(13), ""), CHAR(10), " "))), colorList!A:A, 0)),
        INDEX(colorList!B:B, MATCH(TRIM(CLEAN(SUBSTITUTE(SUBSTITUTE(Y651, CHAR(13), ""), CHAR(10), " "))), colorList!A:A, 0)),
        IF(ISNUMBER(MATCH(Y651, colorList!A:A, 0)),
            INDEX(colorList!B:B, MATCH(Y651, colorList!A:A, 0)),
            IF(ISNUMBER(MATCH(TRIM(CLEAN(SUBSTITUTE(SUBSTITUTE(Y651, CHAR(13), ""), CHAR(10), " "))), colorList!B:B, 0)),
                INDEX(colorList!B:B, MATCH(TRIM(CLEAN(SUBSTITUTE(SUBSTITUTE(Y651, CHAR(13), ""), CHAR(10), " "))), colorList!B:B, 0)),
                IF(ISNUMBER(MATCH(Y651, colorList!B:B, 0)),
                    INDEX(colorList!B:B, MATCH(Y651, colorList!B:B, 0)),
                    "")
            )
        )
    ),
    ""
)</f>
        <v/>
      </c>
      <c r="AB651" s="56" t="str">
        <f>IF(Y651="", "", IFERROR(VLOOKUP(Y651, colorList!A:B,2,FALSE),""))</f>
        <v/>
      </c>
    </row>
    <row r="652" spans="1:28" ht="60" customHeight="1" x14ac:dyDescent="0.3">
      <c r="A652" s="19" t="s">
        <v>1616</v>
      </c>
      <c r="B652" s="19" t="s">
        <v>1616</v>
      </c>
      <c r="C652" s="59" t="str">
        <f t="shared" si="83"/>
        <v>Tombstone Superior waxolt western kalap</v>
      </c>
      <c r="D652" s="6" t="s">
        <v>1906</v>
      </c>
      <c r="E652" s="60" t="str">
        <f t="shared" si="84"/>
        <v>SUPERIOR WAXED HAT WEST MODEL.</v>
      </c>
      <c r="F652" s="19" t="s">
        <v>1758</v>
      </c>
      <c r="G652" s="61" t="str">
        <f t="shared" si="85"/>
        <v>Tombstone</v>
      </c>
      <c r="H652" s="19" t="s">
        <v>1861</v>
      </c>
      <c r="I652" s="62" t="str">
        <f t="shared" si="86"/>
        <v>Western felszerelés</v>
      </c>
      <c r="J652" s="19" t="s">
        <v>3008</v>
      </c>
      <c r="K652" s="51" t="str">
        <f t="shared" si="87"/>
        <v>Western lovasruházat</v>
      </c>
      <c r="L652" s="19" t="s">
        <v>2532</v>
      </c>
      <c r="M652" s="51" t="str">
        <f t="shared" si="82"/>
        <v>Western lovasruházat kiegészítők</v>
      </c>
      <c r="N652" s="65" t="s">
        <v>2772</v>
      </c>
      <c r="O652" s="53" t="str">
        <f t="shared" si="88"/>
        <v/>
      </c>
      <c r="P652" s="39"/>
      <c r="Q652" s="40"/>
      <c r="R652" s="19" t="s">
        <v>2257</v>
      </c>
      <c r="S652" s="6">
        <v>51.5</v>
      </c>
      <c r="T652" s="65" t="s">
        <v>1931</v>
      </c>
      <c r="U652" s="63">
        <v>0.4</v>
      </c>
      <c r="V652" s="41">
        <v>0</v>
      </c>
      <c r="W652" s="44">
        <f>IFERROR(
    IF(ISNUMBER(MATCH(TRIM(CLEAN(SUBSTITUTE(SUBSTITUTE(X652, CHAR(13), ""), CHAR(10), " "))), sizeList!A:A, 0)),
        INDEX(sizeList!B:B, MATCH(TRIM(CLEAN(SUBSTITUTE(SUBSTITUTE(X652, CHAR(13), ""), CHAR(10), " "))), sizeList!A:A, 0)),
        IF(ISNUMBER(MATCH(X652, sizeList!A:A, 0)),
            INDEX(sizeList!B:B, MATCH(X652, sizeList!A:A, 0)),
            IF(ISNUMBER(MATCH(TRIM(CLEAN(SUBSTITUTE(SUBSTITUTE(X652, CHAR(13), ""), CHAR(10), " "))), sizeList!B:B, 0)),
                INDEX(sizeList!B:B, MATCH(TRIM(CLEAN(SUBSTITUTE(SUBSTITUTE(X652, CHAR(13), ""), CHAR(10), " "))), sizeList!B:B, 0)),
                IF(ISNUMBER(MATCH(X652, sizeList!B:B, 0)),
                    INDEX(sizeList!B:B, MATCH(X652, sizeList!B:B, 0)),
                    "")
            )
        )
    ),
    ""
)</f>
        <v>60</v>
      </c>
      <c r="X652" s="19">
        <v>60</v>
      </c>
      <c r="Z652" s="44" t="str">
        <f t="shared" si="89"/>
        <v/>
      </c>
      <c r="AA652" s="44" t="str">
        <f>IFERROR(
    IF(ISNUMBER(MATCH(TRIM(CLEAN(SUBSTITUTE(SUBSTITUTE(Y652, CHAR(13), ""), CHAR(10), " "))), colorList!A:A, 0)),
        INDEX(colorList!B:B, MATCH(TRIM(CLEAN(SUBSTITUTE(SUBSTITUTE(Y652, CHAR(13), ""), CHAR(10), " "))), colorList!A:A, 0)),
        IF(ISNUMBER(MATCH(Y652, colorList!A:A, 0)),
            INDEX(colorList!B:B, MATCH(Y652, colorList!A:A, 0)),
            IF(ISNUMBER(MATCH(TRIM(CLEAN(SUBSTITUTE(SUBSTITUTE(Y652, CHAR(13), ""), CHAR(10), " "))), colorList!B:B, 0)),
                INDEX(colorList!B:B, MATCH(TRIM(CLEAN(SUBSTITUTE(SUBSTITUTE(Y652, CHAR(13), ""), CHAR(10), " "))), colorList!B:B, 0)),
                IF(ISNUMBER(MATCH(Y652, colorList!B:B, 0)),
                    INDEX(colorList!B:B, MATCH(Y652, colorList!B:B, 0)),
                    "")
            )
        )
    ),
    ""
)</f>
        <v/>
      </c>
      <c r="AB652" s="56" t="str">
        <f>IF(Y652="", "", IFERROR(VLOOKUP(Y652, colorList!A:B,2,FALSE),""))</f>
        <v/>
      </c>
    </row>
    <row r="653" spans="1:28" ht="60" customHeight="1" x14ac:dyDescent="0.3">
      <c r="A653" s="19" t="s">
        <v>1616</v>
      </c>
      <c r="B653" s="19" t="s">
        <v>1616</v>
      </c>
      <c r="C653" s="59" t="str">
        <f t="shared" si="83"/>
        <v>Tombstone Superior waxolt western kalap</v>
      </c>
      <c r="D653" s="6" t="s">
        <v>1906</v>
      </c>
      <c r="E653" s="60" t="str">
        <f t="shared" si="84"/>
        <v>SUPERIOR WAXED HAT WEST MODEL.</v>
      </c>
      <c r="F653" s="19" t="s">
        <v>1758</v>
      </c>
      <c r="G653" s="61" t="str">
        <f t="shared" si="85"/>
        <v>Tombstone</v>
      </c>
      <c r="H653" s="19" t="s">
        <v>1861</v>
      </c>
      <c r="I653" s="62" t="str">
        <f t="shared" si="86"/>
        <v>Western felszerelés</v>
      </c>
      <c r="J653" s="19" t="s">
        <v>3008</v>
      </c>
      <c r="K653" s="51" t="str">
        <f t="shared" si="87"/>
        <v>Western lovasruházat</v>
      </c>
      <c r="L653" s="19" t="s">
        <v>2532</v>
      </c>
      <c r="M653" s="51" t="str">
        <f t="shared" si="82"/>
        <v>Western lovasruházat kiegészítők</v>
      </c>
      <c r="N653" s="65" t="s">
        <v>2772</v>
      </c>
      <c r="O653" s="53" t="str">
        <f t="shared" si="88"/>
        <v/>
      </c>
      <c r="P653" s="39"/>
      <c r="Q653" s="40"/>
      <c r="R653" s="19" t="s">
        <v>2258</v>
      </c>
      <c r="S653" s="6">
        <v>51.5</v>
      </c>
      <c r="T653" s="65" t="s">
        <v>1931</v>
      </c>
      <c r="U653" s="63">
        <v>0.4</v>
      </c>
      <c r="V653" s="41">
        <v>0</v>
      </c>
      <c r="W653" s="44">
        <f>IFERROR(
    IF(ISNUMBER(MATCH(TRIM(CLEAN(SUBSTITUTE(SUBSTITUTE(X653, CHAR(13), ""), CHAR(10), " "))), sizeList!A:A, 0)),
        INDEX(sizeList!B:B, MATCH(TRIM(CLEAN(SUBSTITUTE(SUBSTITUTE(X653, CHAR(13), ""), CHAR(10), " "))), sizeList!A:A, 0)),
        IF(ISNUMBER(MATCH(X653, sizeList!A:A, 0)),
            INDEX(sizeList!B:B, MATCH(X653, sizeList!A:A, 0)),
            IF(ISNUMBER(MATCH(TRIM(CLEAN(SUBSTITUTE(SUBSTITUTE(X653, CHAR(13), ""), CHAR(10), " "))), sizeList!B:B, 0)),
                INDEX(sizeList!B:B, MATCH(TRIM(CLEAN(SUBSTITUTE(SUBSTITUTE(X653, CHAR(13), ""), CHAR(10), " "))), sizeList!B:B, 0)),
                IF(ISNUMBER(MATCH(X653, sizeList!B:B, 0)),
                    INDEX(sizeList!B:B, MATCH(X653, sizeList!B:B, 0)),
                    "")
            )
        )
    ),
    ""
)</f>
        <v>61</v>
      </c>
      <c r="X653" s="19">
        <v>61</v>
      </c>
      <c r="Z653" s="44" t="str">
        <f t="shared" si="89"/>
        <v/>
      </c>
      <c r="AA653" s="44" t="str">
        <f>IFERROR(
    IF(ISNUMBER(MATCH(TRIM(CLEAN(SUBSTITUTE(SUBSTITUTE(Y653, CHAR(13), ""), CHAR(10), " "))), colorList!A:A, 0)),
        INDEX(colorList!B:B, MATCH(TRIM(CLEAN(SUBSTITUTE(SUBSTITUTE(Y653, CHAR(13), ""), CHAR(10), " "))), colorList!A:A, 0)),
        IF(ISNUMBER(MATCH(Y653, colorList!A:A, 0)),
            INDEX(colorList!B:B, MATCH(Y653, colorList!A:A, 0)),
            IF(ISNUMBER(MATCH(TRIM(CLEAN(SUBSTITUTE(SUBSTITUTE(Y653, CHAR(13), ""), CHAR(10), " "))), colorList!B:B, 0)),
                INDEX(colorList!B:B, MATCH(TRIM(CLEAN(SUBSTITUTE(SUBSTITUTE(Y653, CHAR(13), ""), CHAR(10), " "))), colorList!B:B, 0)),
                IF(ISNUMBER(MATCH(Y653, colorList!B:B, 0)),
                    INDEX(colorList!B:B, MATCH(Y653, colorList!B:B, 0)),
                    "")
            )
        )
    ),
    ""
)</f>
        <v/>
      </c>
      <c r="AB653" s="56" t="str">
        <f>IF(Y653="", "", IFERROR(VLOOKUP(Y653, colorList!A:B,2,FALSE),""))</f>
        <v/>
      </c>
    </row>
    <row r="654" spans="1:28" ht="60" customHeight="1" x14ac:dyDescent="0.3">
      <c r="A654" s="19" t="s">
        <v>2794</v>
      </c>
      <c r="B654" s="81" t="s">
        <v>2793</v>
      </c>
      <c r="C654" s="59" t="str">
        <f t="shared" si="83"/>
        <v>Pamut Bandana (sál)</v>
      </c>
      <c r="D654" s="6" t="s">
        <v>1899</v>
      </c>
      <c r="E654" s="60" t="str">
        <f t="shared" si="84"/>
        <v>COTTON BANDANA</v>
      </c>
      <c r="F654" s="19" t="s">
        <v>1751</v>
      </c>
      <c r="G654" s="61" t="str">
        <f t="shared" si="85"/>
        <v>Pool's</v>
      </c>
      <c r="H654" s="19" t="s">
        <v>1856</v>
      </c>
      <c r="I654" s="62" t="str">
        <f t="shared" si="86"/>
        <v>Western felszerelés</v>
      </c>
      <c r="J654" s="19" t="s">
        <v>3008</v>
      </c>
      <c r="K654" s="51" t="str">
        <f t="shared" si="87"/>
        <v>Western lovasruházat</v>
      </c>
      <c r="L654" s="19" t="s">
        <v>2532</v>
      </c>
      <c r="M654" s="51" t="str">
        <f t="shared" si="82"/>
        <v>Western lovasruházat kiegészítők</v>
      </c>
      <c r="N654" s="65" t="s">
        <v>2772</v>
      </c>
      <c r="O654" s="53" t="str">
        <f t="shared" si="88"/>
        <v/>
      </c>
      <c r="P654" s="39"/>
      <c r="Q654" s="40"/>
      <c r="R654" s="19" t="s">
        <v>2186</v>
      </c>
      <c r="S654" s="6">
        <v>8.5</v>
      </c>
      <c r="T654" s="65" t="s">
        <v>1931</v>
      </c>
      <c r="U654" s="37">
        <v>0.1</v>
      </c>
      <c r="V654" s="41">
        <v>0</v>
      </c>
      <c r="W654" s="44" t="str">
        <f>IFERROR(
    IF(ISNUMBER(MATCH(TRIM(CLEAN(SUBSTITUTE(SUBSTITUTE(X654, CHAR(13), ""), CHAR(10), " "))), sizeList!A:A, 0)),
        INDEX(sizeList!B:B, MATCH(TRIM(CLEAN(SUBSTITUTE(SUBSTITUTE(X654, CHAR(13), ""), CHAR(10), " "))), sizeList!A:A, 0)),
        IF(ISNUMBER(MATCH(X654, sizeList!A:A, 0)),
            INDEX(sizeList!B:B, MATCH(X654, sizeList!A:A, 0)),
            IF(ISNUMBER(MATCH(TRIM(CLEAN(SUBSTITUTE(SUBSTITUTE(X654, CHAR(13), ""), CHAR(10), " "))), sizeList!B:B, 0)),
                INDEX(sizeList!B:B, MATCH(TRIM(CLEAN(SUBSTITUTE(SUBSTITUTE(X654, CHAR(13), ""), CHAR(10), " "))), sizeList!B:B, 0)),
                IF(ISNUMBER(MATCH(X654, sizeList!B:B, 0)),
                    INDEX(sizeList!B:B, MATCH(X654, sizeList!B:B, 0)),
                    "")
            )
        )
    ),
    ""
)</f>
        <v/>
      </c>
      <c r="Y654" s="19" t="s">
        <v>2494</v>
      </c>
      <c r="Z654" s="44" t="str">
        <f t="shared" si="89"/>
        <v>USA FLAG</v>
      </c>
      <c r="AA654" s="44" t="str">
        <f>IFERROR(
    IF(ISNUMBER(MATCH(TRIM(CLEAN(SUBSTITUTE(SUBSTITUTE(Y654, CHAR(13), ""), CHAR(10), " "))), colorList!A:A, 0)),
        INDEX(colorList!B:B, MATCH(TRIM(CLEAN(SUBSTITUTE(SUBSTITUTE(Y654, CHAR(13), ""), CHAR(10), " "))), colorList!A:A, 0)),
        IF(ISNUMBER(MATCH(Y654, colorList!A:A, 0)),
            INDEX(colorList!B:B, MATCH(Y654, colorList!A:A, 0)),
            IF(ISNUMBER(MATCH(TRIM(CLEAN(SUBSTITUTE(SUBSTITUTE(Y654, CHAR(13), ""), CHAR(10), " "))), colorList!B:B, 0)),
                INDEX(colorList!B:B, MATCH(TRIM(CLEAN(SUBSTITUTE(SUBSTITUTE(Y654, CHAR(13), ""), CHAR(10), " "))), colorList!B:B, 0)),
                IF(ISNUMBER(MATCH(Y654, colorList!B:B, 0)),
                    INDEX(colorList!B:B, MATCH(Y654, colorList!B:B, 0)),
                    "")
            )
        )
    ),
    ""
)</f>
        <v>amerikai zászló</v>
      </c>
      <c r="AB654" s="56" t="str">
        <f>IF(Y654="", "", IFERROR(VLOOKUP(Y654, colorList!A:B,2,FALSE),""))</f>
        <v>amerikai zászló</v>
      </c>
    </row>
    <row r="655" spans="1:28" ht="60" customHeight="1" x14ac:dyDescent="0.3">
      <c r="A655" s="78" t="s">
        <v>1609</v>
      </c>
      <c r="B655" s="19" t="s">
        <v>1609</v>
      </c>
      <c r="C655" s="59" t="str">
        <f t="shared" si="83"/>
        <v>Pamut Bandana (sál)</v>
      </c>
      <c r="D655" s="6" t="s">
        <v>1899</v>
      </c>
      <c r="E655" s="60" t="str">
        <f t="shared" si="84"/>
        <v>COTTON BANDANA</v>
      </c>
      <c r="F655" s="19" t="s">
        <v>1751</v>
      </c>
      <c r="G655" s="61" t="str">
        <f t="shared" si="85"/>
        <v>Pool's</v>
      </c>
      <c r="H655" s="19" t="s">
        <v>1856</v>
      </c>
      <c r="I655" s="62" t="str">
        <f t="shared" si="86"/>
        <v>Western felszerelés</v>
      </c>
      <c r="J655" s="19" t="s">
        <v>3008</v>
      </c>
      <c r="K655" s="51" t="str">
        <f t="shared" si="87"/>
        <v>Western lovasruházat</v>
      </c>
      <c r="L655" s="19" t="s">
        <v>2532</v>
      </c>
      <c r="M655" s="51" t="str">
        <f t="shared" si="82"/>
        <v>Western lovasruházat kiegészítők</v>
      </c>
      <c r="N655" s="65" t="s">
        <v>2772</v>
      </c>
      <c r="O655" s="53" t="str">
        <f t="shared" si="88"/>
        <v/>
      </c>
      <c r="P655" s="39"/>
      <c r="Q655" s="40"/>
      <c r="R655" s="19" t="s">
        <v>2177</v>
      </c>
      <c r="S655" s="6">
        <v>8.5</v>
      </c>
      <c r="T655" s="65" t="s">
        <v>1931</v>
      </c>
      <c r="U655" s="37">
        <v>0.1</v>
      </c>
      <c r="V655" s="41">
        <v>0</v>
      </c>
      <c r="W655" s="44" t="str">
        <f>IFERROR(
    IF(ISNUMBER(MATCH(TRIM(CLEAN(SUBSTITUTE(SUBSTITUTE(X655, CHAR(13), ""), CHAR(10), " "))), sizeList!A:A, 0)),
        INDEX(sizeList!B:B, MATCH(TRIM(CLEAN(SUBSTITUTE(SUBSTITUTE(X655, CHAR(13), ""), CHAR(10), " "))), sizeList!A:A, 0)),
        IF(ISNUMBER(MATCH(X655, sizeList!A:A, 0)),
            INDEX(sizeList!B:B, MATCH(X655, sizeList!A:A, 0)),
            IF(ISNUMBER(MATCH(TRIM(CLEAN(SUBSTITUTE(SUBSTITUTE(X655, CHAR(13), ""), CHAR(10), " "))), sizeList!B:B, 0)),
                INDEX(sizeList!B:B, MATCH(TRIM(CLEAN(SUBSTITUTE(SUBSTITUTE(X655, CHAR(13), ""), CHAR(10), " "))), sizeList!B:B, 0)),
                IF(ISNUMBER(MATCH(X655, sizeList!B:B, 0)),
                    INDEX(sizeList!B:B, MATCH(X655, sizeList!B:B, 0)),
                    "")
            )
        )
    ),
    ""
)</f>
        <v/>
      </c>
      <c r="Y655" s="19" t="s">
        <v>20</v>
      </c>
      <c r="Z655" s="44" t="str">
        <f t="shared" si="89"/>
        <v>BLACK</v>
      </c>
      <c r="AA655" s="44" t="str">
        <f>IFERROR(
    IF(ISNUMBER(MATCH(TRIM(CLEAN(SUBSTITUTE(SUBSTITUTE(Y655, CHAR(13), ""), CHAR(10), " "))), colorList!A:A, 0)),
        INDEX(colorList!B:B, MATCH(TRIM(CLEAN(SUBSTITUTE(SUBSTITUTE(Y655, CHAR(13), ""), CHAR(10), " "))), colorList!A:A, 0)),
        IF(ISNUMBER(MATCH(Y655, colorList!A:A, 0)),
            INDEX(colorList!B:B, MATCH(Y655, colorList!A:A, 0)),
            IF(ISNUMBER(MATCH(TRIM(CLEAN(SUBSTITUTE(SUBSTITUTE(Y655, CHAR(13), ""), CHAR(10), " "))), colorList!B:B, 0)),
                INDEX(colorList!B:B, MATCH(TRIM(CLEAN(SUBSTITUTE(SUBSTITUTE(Y655, CHAR(13), ""), CHAR(10), " "))), colorList!B:B, 0)),
                IF(ISNUMBER(MATCH(Y655, colorList!B:B, 0)),
                    INDEX(colorList!B:B, MATCH(Y655, colorList!B:B, 0)),
                    "")
            )
        )
    ),
    ""
)</f>
        <v>fekete</v>
      </c>
      <c r="AB655" s="56" t="str">
        <f>IF(Y655="", "", IFERROR(VLOOKUP(Y655, colorList!A:B,2,FALSE),""))</f>
        <v>fekete</v>
      </c>
    </row>
    <row r="656" spans="1:28" ht="60" customHeight="1" x14ac:dyDescent="0.3">
      <c r="A656" s="78" t="s">
        <v>1609</v>
      </c>
      <c r="B656" s="19" t="s">
        <v>1609</v>
      </c>
      <c r="C656" s="59" t="str">
        <f t="shared" si="83"/>
        <v>Pamut Bandana (sál)</v>
      </c>
      <c r="D656" s="6" t="s">
        <v>1899</v>
      </c>
      <c r="E656" s="60" t="str">
        <f t="shared" si="84"/>
        <v>COTTON BANDANA</v>
      </c>
      <c r="F656" s="19" t="s">
        <v>1751</v>
      </c>
      <c r="G656" s="61" t="str">
        <f t="shared" si="85"/>
        <v>Pool's</v>
      </c>
      <c r="H656" s="19" t="s">
        <v>1856</v>
      </c>
      <c r="I656" s="62" t="str">
        <f t="shared" si="86"/>
        <v>Western felszerelés</v>
      </c>
      <c r="J656" s="19" t="s">
        <v>3008</v>
      </c>
      <c r="K656" s="51" t="str">
        <f t="shared" si="87"/>
        <v>Western lovasruházat</v>
      </c>
      <c r="L656" s="19" t="s">
        <v>2532</v>
      </c>
      <c r="M656" s="51" t="str">
        <f t="shared" si="82"/>
        <v>Western lovasruházat kiegészítők</v>
      </c>
      <c r="N656" s="65" t="s">
        <v>2772</v>
      </c>
      <c r="O656" s="53" t="str">
        <f t="shared" si="88"/>
        <v/>
      </c>
      <c r="P656" s="39"/>
      <c r="Q656" s="40"/>
      <c r="R656" s="19" t="s">
        <v>2178</v>
      </c>
      <c r="S656" s="6">
        <v>8.5</v>
      </c>
      <c r="T656" s="65" t="s">
        <v>1931</v>
      </c>
      <c r="U656" s="37">
        <v>0.1</v>
      </c>
      <c r="V656" s="41">
        <v>0</v>
      </c>
      <c r="W656" s="44" t="str">
        <f>IFERROR(
    IF(ISNUMBER(MATCH(TRIM(CLEAN(SUBSTITUTE(SUBSTITUTE(X656, CHAR(13), ""), CHAR(10), " "))), sizeList!A:A, 0)),
        INDEX(sizeList!B:B, MATCH(TRIM(CLEAN(SUBSTITUTE(SUBSTITUTE(X656, CHAR(13), ""), CHAR(10), " "))), sizeList!A:A, 0)),
        IF(ISNUMBER(MATCH(X656, sizeList!A:A, 0)),
            INDEX(sizeList!B:B, MATCH(X656, sizeList!A:A, 0)),
            IF(ISNUMBER(MATCH(TRIM(CLEAN(SUBSTITUTE(SUBSTITUTE(X656, CHAR(13), ""), CHAR(10), " "))), sizeList!B:B, 0)),
                INDEX(sizeList!B:B, MATCH(TRIM(CLEAN(SUBSTITUTE(SUBSTITUTE(X656, CHAR(13), ""), CHAR(10), " "))), sizeList!B:B, 0)),
                IF(ISNUMBER(MATCH(X656, sizeList!B:B, 0)),
                    INDEX(sizeList!B:B, MATCH(X656, sizeList!B:B, 0)),
                    "")
            )
        )
    ),
    ""
)</f>
        <v/>
      </c>
      <c r="Y656" s="19" t="s">
        <v>2493</v>
      </c>
      <c r="Z656" s="44" t="str">
        <f t="shared" si="89"/>
        <v>FUCSIA</v>
      </c>
      <c r="AA656" s="44" t="str">
        <f>IFERROR(
    IF(ISNUMBER(MATCH(TRIM(CLEAN(SUBSTITUTE(SUBSTITUTE(Y656, CHAR(13), ""), CHAR(10), " "))), colorList!A:A, 0)),
        INDEX(colorList!B:B, MATCH(TRIM(CLEAN(SUBSTITUTE(SUBSTITUTE(Y656, CHAR(13), ""), CHAR(10), " "))), colorList!A:A, 0)),
        IF(ISNUMBER(MATCH(Y656, colorList!A:A, 0)),
            INDEX(colorList!B:B, MATCH(Y656, colorList!A:A, 0)),
            IF(ISNUMBER(MATCH(TRIM(CLEAN(SUBSTITUTE(SUBSTITUTE(Y656, CHAR(13), ""), CHAR(10), " "))), colorList!B:B, 0)),
                INDEX(colorList!B:B, MATCH(TRIM(CLEAN(SUBSTITUTE(SUBSTITUTE(Y656, CHAR(13), ""), CHAR(10), " "))), colorList!B:B, 0)),
                IF(ISNUMBER(MATCH(Y656, colorList!B:B, 0)),
                    INDEX(colorList!B:B, MATCH(Y656, colorList!B:B, 0)),
                    "")
            )
        )
    ),
    ""
)</f>
        <v>fukszia</v>
      </c>
      <c r="AB656" s="56" t="str">
        <f>IF(Y656="", "", IFERROR(VLOOKUP(Y656, colorList!A:B,2,FALSE),""))</f>
        <v>fukszia</v>
      </c>
    </row>
    <row r="657" spans="1:28" ht="60" customHeight="1" x14ac:dyDescent="0.3">
      <c r="A657" s="78" t="s">
        <v>1609</v>
      </c>
      <c r="B657" s="19" t="s">
        <v>1609</v>
      </c>
      <c r="C657" s="59" t="str">
        <f t="shared" si="83"/>
        <v>Pamut Bandana (sál)</v>
      </c>
      <c r="D657" s="6" t="s">
        <v>1899</v>
      </c>
      <c r="E657" s="60" t="str">
        <f t="shared" si="84"/>
        <v>COTTON BANDANA</v>
      </c>
      <c r="F657" s="19" t="s">
        <v>1751</v>
      </c>
      <c r="G657" s="61" t="str">
        <f t="shared" si="85"/>
        <v>Pool's</v>
      </c>
      <c r="H657" s="19" t="s">
        <v>1856</v>
      </c>
      <c r="I657" s="62" t="str">
        <f t="shared" si="86"/>
        <v>Western felszerelés</v>
      </c>
      <c r="J657" s="19" t="s">
        <v>3008</v>
      </c>
      <c r="K657" s="51" t="str">
        <f t="shared" si="87"/>
        <v>Western lovasruházat</v>
      </c>
      <c r="L657" s="19" t="s">
        <v>2532</v>
      </c>
      <c r="M657" s="51" t="str">
        <f t="shared" si="82"/>
        <v>Western lovasruházat kiegészítők</v>
      </c>
      <c r="N657" s="65" t="s">
        <v>2772</v>
      </c>
      <c r="O657" s="53" t="str">
        <f t="shared" si="88"/>
        <v/>
      </c>
      <c r="P657" s="39"/>
      <c r="Q657" s="40"/>
      <c r="R657" s="19" t="s">
        <v>2179</v>
      </c>
      <c r="S657" s="6">
        <v>8.5</v>
      </c>
      <c r="T657" s="65" t="s">
        <v>1931</v>
      </c>
      <c r="U657" s="37">
        <v>0.1</v>
      </c>
      <c r="V657" s="41">
        <v>0</v>
      </c>
      <c r="W657" s="44" t="str">
        <f>IFERROR(
    IF(ISNUMBER(MATCH(TRIM(CLEAN(SUBSTITUTE(SUBSTITUTE(X657, CHAR(13), ""), CHAR(10), " "))), sizeList!A:A, 0)),
        INDEX(sizeList!B:B, MATCH(TRIM(CLEAN(SUBSTITUTE(SUBSTITUTE(X657, CHAR(13), ""), CHAR(10), " "))), sizeList!A:A, 0)),
        IF(ISNUMBER(MATCH(X657, sizeList!A:A, 0)),
            INDEX(sizeList!B:B, MATCH(X657, sizeList!A:A, 0)),
            IF(ISNUMBER(MATCH(TRIM(CLEAN(SUBSTITUTE(SUBSTITUTE(X657, CHAR(13), ""), CHAR(10), " "))), sizeList!B:B, 0)),
                INDEX(sizeList!B:B, MATCH(TRIM(CLEAN(SUBSTITUTE(SUBSTITUTE(X657, CHAR(13), ""), CHAR(10), " "))), sizeList!B:B, 0)),
                IF(ISNUMBER(MATCH(X657, sizeList!B:B, 0)),
                    INDEX(sizeList!B:B, MATCH(X657, sizeList!B:B, 0)),
                    "")
            )
        )
    ),
    ""
)</f>
        <v/>
      </c>
      <c r="Y657" s="19" t="s">
        <v>656</v>
      </c>
      <c r="Z657" s="44" t="str">
        <f t="shared" si="89"/>
        <v>GREY</v>
      </c>
      <c r="AA657" s="44" t="str">
        <f>IFERROR(
    IF(ISNUMBER(MATCH(TRIM(CLEAN(SUBSTITUTE(SUBSTITUTE(Y657, CHAR(13), ""), CHAR(10), " "))), colorList!A:A, 0)),
        INDEX(colorList!B:B, MATCH(TRIM(CLEAN(SUBSTITUTE(SUBSTITUTE(Y657, CHAR(13), ""), CHAR(10), " "))), colorList!A:A, 0)),
        IF(ISNUMBER(MATCH(Y657, colorList!A:A, 0)),
            INDEX(colorList!B:B, MATCH(Y657, colorList!A:A, 0)),
            IF(ISNUMBER(MATCH(TRIM(CLEAN(SUBSTITUTE(SUBSTITUTE(Y657, CHAR(13), ""), CHAR(10), " "))), colorList!B:B, 0)),
                INDEX(colorList!B:B, MATCH(TRIM(CLEAN(SUBSTITUTE(SUBSTITUTE(Y657, CHAR(13), ""), CHAR(10), " "))), colorList!B:B, 0)),
                IF(ISNUMBER(MATCH(Y657, colorList!B:B, 0)),
                    INDEX(colorList!B:B, MATCH(Y657, colorList!B:B, 0)),
                    "")
            )
        )
    ),
    ""
)</f>
        <v>szürke</v>
      </c>
      <c r="AB657" s="56" t="str">
        <f>IF(Y657="", "", IFERROR(VLOOKUP(Y657, colorList!A:B,2,FALSE),""))</f>
        <v>szürke</v>
      </c>
    </row>
    <row r="658" spans="1:28" ht="60" customHeight="1" x14ac:dyDescent="0.3">
      <c r="A658" s="78" t="s">
        <v>1609</v>
      </c>
      <c r="B658" s="19" t="s">
        <v>1609</v>
      </c>
      <c r="C658" s="59" t="str">
        <f t="shared" si="83"/>
        <v>Pamut Bandana (sál)</v>
      </c>
      <c r="D658" s="6" t="s">
        <v>1899</v>
      </c>
      <c r="E658" s="60" t="str">
        <f t="shared" si="84"/>
        <v>COTTON BANDANA</v>
      </c>
      <c r="F658" s="19" t="s">
        <v>1751</v>
      </c>
      <c r="G658" s="61" t="str">
        <f t="shared" si="85"/>
        <v>Pool's</v>
      </c>
      <c r="H658" s="19" t="s">
        <v>1856</v>
      </c>
      <c r="I658" s="62" t="str">
        <f t="shared" si="86"/>
        <v>Western felszerelés</v>
      </c>
      <c r="J658" s="19" t="s">
        <v>3008</v>
      </c>
      <c r="K658" s="51" t="str">
        <f t="shared" si="87"/>
        <v>Western lovasruházat</v>
      </c>
      <c r="L658" s="19" t="s">
        <v>2532</v>
      </c>
      <c r="M658" s="51" t="str">
        <f t="shared" si="82"/>
        <v>Western lovasruházat kiegészítők</v>
      </c>
      <c r="N658" s="65" t="s">
        <v>2772</v>
      </c>
      <c r="O658" s="53" t="str">
        <f t="shared" si="88"/>
        <v/>
      </c>
      <c r="P658" s="39"/>
      <c r="Q658" s="40"/>
      <c r="R658" s="19" t="s">
        <v>2180</v>
      </c>
      <c r="S658" s="6">
        <v>8.5</v>
      </c>
      <c r="T658" s="65" t="s">
        <v>1931</v>
      </c>
      <c r="U658" s="37">
        <v>0.1</v>
      </c>
      <c r="V658" s="41">
        <v>0</v>
      </c>
      <c r="W658" s="44" t="str">
        <f>IFERROR(
    IF(ISNUMBER(MATCH(TRIM(CLEAN(SUBSTITUTE(SUBSTITUTE(X658, CHAR(13), ""), CHAR(10), " "))), sizeList!A:A, 0)),
        INDEX(sizeList!B:B, MATCH(TRIM(CLEAN(SUBSTITUTE(SUBSTITUTE(X658, CHAR(13), ""), CHAR(10), " "))), sizeList!A:A, 0)),
        IF(ISNUMBER(MATCH(X658, sizeList!A:A, 0)),
            INDEX(sizeList!B:B, MATCH(X658, sizeList!A:A, 0)),
            IF(ISNUMBER(MATCH(TRIM(CLEAN(SUBSTITUTE(SUBSTITUTE(X658, CHAR(13), ""), CHAR(10), " "))), sizeList!B:B, 0)),
                INDEX(sizeList!B:B, MATCH(TRIM(CLEAN(SUBSTITUTE(SUBSTITUTE(X658, CHAR(13), ""), CHAR(10), " "))), sizeList!B:B, 0)),
                IF(ISNUMBER(MATCH(X658, sizeList!B:B, 0)),
                    INDEX(sizeList!B:B, MATCH(X658, sizeList!B:B, 0)),
                    "")
            )
        )
    ),
    ""
)</f>
        <v/>
      </c>
      <c r="Y658" s="19" t="s">
        <v>661</v>
      </c>
      <c r="Z658" s="44" t="str">
        <f t="shared" si="89"/>
        <v>LIGHT BLUE</v>
      </c>
      <c r="AA658" s="44" t="str">
        <f>IFERROR(
    IF(ISNUMBER(MATCH(TRIM(CLEAN(SUBSTITUTE(SUBSTITUTE(Y658, CHAR(13), ""), CHAR(10), " "))), colorList!A:A, 0)),
        INDEX(colorList!B:B, MATCH(TRIM(CLEAN(SUBSTITUTE(SUBSTITUTE(Y658, CHAR(13), ""), CHAR(10), " "))), colorList!A:A, 0)),
        IF(ISNUMBER(MATCH(Y658, colorList!A:A, 0)),
            INDEX(colorList!B:B, MATCH(Y658, colorList!A:A, 0)),
            IF(ISNUMBER(MATCH(TRIM(CLEAN(SUBSTITUTE(SUBSTITUTE(Y658, CHAR(13), ""), CHAR(10), " "))), colorList!B:B, 0)),
                INDEX(colorList!B:B, MATCH(TRIM(CLEAN(SUBSTITUTE(SUBSTITUTE(Y658, CHAR(13), ""), CHAR(10), " "))), colorList!B:B, 0)),
                IF(ISNUMBER(MATCH(Y658, colorList!B:B, 0)),
                    INDEX(colorList!B:B, MATCH(Y658, colorList!B:B, 0)),
                    "")
            )
        )
    ),
    ""
)</f>
        <v>világos kék</v>
      </c>
      <c r="AB658" s="56" t="str">
        <f>IF(Y658="", "", IFERROR(VLOOKUP(Y658, colorList!A:B,2,FALSE),""))</f>
        <v>világos kék</v>
      </c>
    </row>
    <row r="659" spans="1:28" ht="60" customHeight="1" x14ac:dyDescent="0.3">
      <c r="A659" s="78" t="s">
        <v>1609</v>
      </c>
      <c r="B659" s="19" t="s">
        <v>1609</v>
      </c>
      <c r="C659" s="59" t="str">
        <f t="shared" si="83"/>
        <v>Pamut Bandana (sál)</v>
      </c>
      <c r="D659" s="6" t="s">
        <v>1899</v>
      </c>
      <c r="E659" s="60" t="str">
        <f t="shared" si="84"/>
        <v>COTTON BANDANA</v>
      </c>
      <c r="F659" s="19" t="s">
        <v>1751</v>
      </c>
      <c r="G659" s="61" t="str">
        <f t="shared" si="85"/>
        <v>Pool's</v>
      </c>
      <c r="H659" s="19" t="s">
        <v>1856</v>
      </c>
      <c r="I659" s="62" t="str">
        <f t="shared" si="86"/>
        <v>Western felszerelés</v>
      </c>
      <c r="J659" s="19" t="s">
        <v>3008</v>
      </c>
      <c r="K659" s="51" t="str">
        <f t="shared" si="87"/>
        <v>Western lovasruházat</v>
      </c>
      <c r="L659" s="19" t="s">
        <v>2532</v>
      </c>
      <c r="M659" s="51" t="str">
        <f t="shared" si="82"/>
        <v>Western lovasruházat kiegészítők</v>
      </c>
      <c r="N659" s="65" t="s">
        <v>2772</v>
      </c>
      <c r="O659" s="53" t="str">
        <f t="shared" si="88"/>
        <v/>
      </c>
      <c r="P659" s="39"/>
      <c r="Q659" s="40"/>
      <c r="R659" s="19" t="s">
        <v>2181</v>
      </c>
      <c r="S659" s="6">
        <v>8.5</v>
      </c>
      <c r="T659" s="65" t="s">
        <v>1931</v>
      </c>
      <c r="U659" s="37">
        <v>0.1</v>
      </c>
      <c r="V659" s="41">
        <v>0</v>
      </c>
      <c r="W659" s="44" t="str">
        <f>IFERROR(
    IF(ISNUMBER(MATCH(TRIM(CLEAN(SUBSTITUTE(SUBSTITUTE(X659, CHAR(13), ""), CHAR(10), " "))), sizeList!A:A, 0)),
        INDEX(sizeList!B:B, MATCH(TRIM(CLEAN(SUBSTITUTE(SUBSTITUTE(X659, CHAR(13), ""), CHAR(10), " "))), sizeList!A:A, 0)),
        IF(ISNUMBER(MATCH(X659, sizeList!A:A, 0)),
            INDEX(sizeList!B:B, MATCH(X659, sizeList!A:A, 0)),
            IF(ISNUMBER(MATCH(TRIM(CLEAN(SUBSTITUTE(SUBSTITUTE(X659, CHAR(13), ""), CHAR(10), " "))), sizeList!B:B, 0)),
                INDEX(sizeList!B:B, MATCH(TRIM(CLEAN(SUBSTITUTE(SUBSTITUTE(X659, CHAR(13), ""), CHAR(10), " "))), sizeList!B:B, 0)),
                IF(ISNUMBER(MATCH(X659, sizeList!B:B, 0)),
                    INDEX(sizeList!B:B, MATCH(X659, sizeList!B:B, 0)),
                    "")
            )
        )
    ),
    ""
)</f>
        <v/>
      </c>
      <c r="Y659" s="19" t="s">
        <v>2543</v>
      </c>
      <c r="Z659" s="44" t="str">
        <f t="shared" si="89"/>
        <v>LILA</v>
      </c>
      <c r="AA659" s="44" t="str">
        <f>IFERROR(
    IF(ISNUMBER(MATCH(TRIM(CLEAN(SUBSTITUTE(SUBSTITUTE(Y659, CHAR(13), ""), CHAR(10), " "))), colorList!A:A, 0)),
        INDEX(colorList!B:B, MATCH(TRIM(CLEAN(SUBSTITUTE(SUBSTITUTE(Y659, CHAR(13), ""), CHAR(10), " "))), colorList!A:A, 0)),
        IF(ISNUMBER(MATCH(Y659, colorList!A:A, 0)),
            INDEX(colorList!B:B, MATCH(Y659, colorList!A:A, 0)),
            IF(ISNUMBER(MATCH(TRIM(CLEAN(SUBSTITUTE(SUBSTITUTE(Y659, CHAR(13), ""), CHAR(10), " "))), colorList!B:B, 0)),
                INDEX(colorList!B:B, MATCH(TRIM(CLEAN(SUBSTITUTE(SUBSTITUTE(Y659, CHAR(13), ""), CHAR(10), " "))), colorList!B:B, 0)),
                IF(ISNUMBER(MATCH(Y659, colorList!B:B, 0)),
                    INDEX(colorList!B:B, MATCH(Y659, colorList!B:B, 0)),
                    "")
            )
        )
    ),
    ""
)</f>
        <v>lila</v>
      </c>
      <c r="AB659" s="56" t="str">
        <f>IF(Y659="", "", IFERROR(VLOOKUP(Y659, colorList!A:B,2,FALSE),""))</f>
        <v>lila</v>
      </c>
    </row>
    <row r="660" spans="1:28" ht="60" customHeight="1" x14ac:dyDescent="0.3">
      <c r="A660" s="78" t="s">
        <v>1609</v>
      </c>
      <c r="B660" s="19" t="s">
        <v>1609</v>
      </c>
      <c r="C660" s="59" t="str">
        <f t="shared" si="83"/>
        <v>Pamut Bandana (sál)</v>
      </c>
      <c r="D660" s="6" t="s">
        <v>1899</v>
      </c>
      <c r="E660" s="60" t="str">
        <f t="shared" si="84"/>
        <v>COTTON BANDANA</v>
      </c>
      <c r="F660" s="19" t="s">
        <v>1751</v>
      </c>
      <c r="G660" s="61" t="str">
        <f t="shared" si="85"/>
        <v>Pool's</v>
      </c>
      <c r="H660" s="19" t="s">
        <v>1856</v>
      </c>
      <c r="I660" s="62" t="str">
        <f t="shared" si="86"/>
        <v>Western felszerelés</v>
      </c>
      <c r="J660" s="19" t="s">
        <v>3008</v>
      </c>
      <c r="K660" s="51" t="str">
        <f t="shared" si="87"/>
        <v>Western lovasruházat</v>
      </c>
      <c r="L660" s="19" t="s">
        <v>2532</v>
      </c>
      <c r="M660" s="51" t="str">
        <f t="shared" si="82"/>
        <v>Western lovasruházat kiegészítők</v>
      </c>
      <c r="N660" s="65" t="s">
        <v>2772</v>
      </c>
      <c r="O660" s="53" t="str">
        <f t="shared" si="88"/>
        <v/>
      </c>
      <c r="P660" s="39"/>
      <c r="Q660" s="40"/>
      <c r="R660" s="19" t="s">
        <v>2182</v>
      </c>
      <c r="S660" s="6">
        <v>8.5</v>
      </c>
      <c r="T660" s="65" t="s">
        <v>1931</v>
      </c>
      <c r="U660" s="37">
        <v>0.1</v>
      </c>
      <c r="V660" s="41">
        <v>0</v>
      </c>
      <c r="W660" s="44" t="str">
        <f>IFERROR(
    IF(ISNUMBER(MATCH(TRIM(CLEAN(SUBSTITUTE(SUBSTITUTE(X660, CHAR(13), ""), CHAR(10), " "))), sizeList!A:A, 0)),
        INDEX(sizeList!B:B, MATCH(TRIM(CLEAN(SUBSTITUTE(SUBSTITUTE(X660, CHAR(13), ""), CHAR(10), " "))), sizeList!A:A, 0)),
        IF(ISNUMBER(MATCH(X660, sizeList!A:A, 0)),
            INDEX(sizeList!B:B, MATCH(X660, sizeList!A:A, 0)),
            IF(ISNUMBER(MATCH(TRIM(CLEAN(SUBSTITUTE(SUBSTITUTE(X660, CHAR(13), ""), CHAR(10), " "))), sizeList!B:B, 0)),
                INDEX(sizeList!B:B, MATCH(TRIM(CLEAN(SUBSTITUTE(SUBSTITUTE(X660, CHAR(13), ""), CHAR(10), " "))), sizeList!B:B, 0)),
                IF(ISNUMBER(MATCH(X660, sizeList!B:B, 0)),
                    INDEX(sizeList!B:B, MATCH(X660, sizeList!B:B, 0)),
                    "")
            )
        )
    ),
    ""
)</f>
        <v/>
      </c>
      <c r="Y660" s="19" t="s">
        <v>39</v>
      </c>
      <c r="Z660" s="44" t="str">
        <f t="shared" si="89"/>
        <v>NAVY</v>
      </c>
      <c r="AA660" s="44" t="str">
        <f>IFERROR(
    IF(ISNUMBER(MATCH(TRIM(CLEAN(SUBSTITUTE(SUBSTITUTE(Y660, CHAR(13), ""), CHAR(10), " "))), colorList!A:A, 0)),
        INDEX(colorList!B:B, MATCH(TRIM(CLEAN(SUBSTITUTE(SUBSTITUTE(Y660, CHAR(13), ""), CHAR(10), " "))), colorList!A:A, 0)),
        IF(ISNUMBER(MATCH(Y660, colorList!A:A, 0)),
            INDEX(colorList!B:B, MATCH(Y660, colorList!A:A, 0)),
            IF(ISNUMBER(MATCH(TRIM(CLEAN(SUBSTITUTE(SUBSTITUTE(Y660, CHAR(13), ""), CHAR(10), " "))), colorList!B:B, 0)),
                INDEX(colorList!B:B, MATCH(TRIM(CLEAN(SUBSTITUTE(SUBSTITUTE(Y660, CHAR(13), ""), CHAR(10), " "))), colorList!B:B, 0)),
                IF(ISNUMBER(MATCH(Y660, colorList!B:B, 0)),
                    INDEX(colorList!B:B, MATCH(Y660, colorList!B:B, 0)),
                    "")
            )
        )
    ),
    ""
)</f>
        <v>tengerészkék</v>
      </c>
      <c r="AB660" s="56" t="str">
        <f>IF(Y660="", "", IFERROR(VLOOKUP(Y660, colorList!A:B,2,FALSE),""))</f>
        <v>tengerészkék</v>
      </c>
    </row>
    <row r="661" spans="1:28" ht="60" customHeight="1" x14ac:dyDescent="0.3">
      <c r="A661" s="78" t="s">
        <v>1609</v>
      </c>
      <c r="B661" s="19" t="s">
        <v>1609</v>
      </c>
      <c r="C661" s="59" t="str">
        <f t="shared" si="83"/>
        <v>Pamut Bandana (sál)</v>
      </c>
      <c r="D661" s="6" t="s">
        <v>1899</v>
      </c>
      <c r="E661" s="60" t="str">
        <f t="shared" si="84"/>
        <v>COTTON BANDANA</v>
      </c>
      <c r="F661" s="19" t="s">
        <v>1751</v>
      </c>
      <c r="G661" s="61" t="str">
        <f t="shared" si="85"/>
        <v>Pool's</v>
      </c>
      <c r="H661" s="19" t="s">
        <v>1856</v>
      </c>
      <c r="I661" s="62" t="str">
        <f t="shared" si="86"/>
        <v>Western felszerelés</v>
      </c>
      <c r="J661" s="19" t="s">
        <v>3008</v>
      </c>
      <c r="K661" s="51" t="str">
        <f t="shared" si="87"/>
        <v>Western lovasruházat</v>
      </c>
      <c r="L661" s="19" t="s">
        <v>2532</v>
      </c>
      <c r="M661" s="51" t="str">
        <f t="shared" si="82"/>
        <v>Western lovasruházat kiegészítők</v>
      </c>
      <c r="N661" s="65" t="s">
        <v>2772</v>
      </c>
      <c r="O661" s="53" t="str">
        <f t="shared" si="88"/>
        <v/>
      </c>
      <c r="P661" s="39"/>
      <c r="Q661" s="40"/>
      <c r="R661" s="19" t="s">
        <v>2183</v>
      </c>
      <c r="S661" s="6">
        <v>8.5</v>
      </c>
      <c r="T661" s="65" t="s">
        <v>1931</v>
      </c>
      <c r="U661" s="37">
        <v>0.1</v>
      </c>
      <c r="V661" s="41">
        <v>0</v>
      </c>
      <c r="W661" s="44" t="str">
        <f>IFERROR(
    IF(ISNUMBER(MATCH(TRIM(CLEAN(SUBSTITUTE(SUBSTITUTE(X661, CHAR(13), ""), CHAR(10), " "))), sizeList!A:A, 0)),
        INDEX(sizeList!B:B, MATCH(TRIM(CLEAN(SUBSTITUTE(SUBSTITUTE(X661, CHAR(13), ""), CHAR(10), " "))), sizeList!A:A, 0)),
        IF(ISNUMBER(MATCH(X661, sizeList!A:A, 0)),
            INDEX(sizeList!B:B, MATCH(X661, sizeList!A:A, 0)),
            IF(ISNUMBER(MATCH(TRIM(CLEAN(SUBSTITUTE(SUBSTITUTE(X661, CHAR(13), ""), CHAR(10), " "))), sizeList!B:B, 0)),
                INDEX(sizeList!B:B, MATCH(TRIM(CLEAN(SUBSTITUTE(SUBSTITUTE(X661, CHAR(13), ""), CHAR(10), " "))), sizeList!B:B, 0)),
                IF(ISNUMBER(MATCH(X661, sizeList!B:B, 0)),
                    INDEX(sizeList!B:B, MATCH(X661, sizeList!B:B, 0)),
                    "")
            )
        )
    ),
    ""
)</f>
        <v/>
      </c>
      <c r="Y661" s="19" t="s">
        <v>45</v>
      </c>
      <c r="Z661" s="44" t="str">
        <f t="shared" si="89"/>
        <v>ORANGE</v>
      </c>
      <c r="AA661" s="44" t="str">
        <f>IFERROR(
    IF(ISNUMBER(MATCH(TRIM(CLEAN(SUBSTITUTE(SUBSTITUTE(Y661, CHAR(13), ""), CHAR(10), " "))), colorList!A:A, 0)),
        INDEX(colorList!B:B, MATCH(TRIM(CLEAN(SUBSTITUTE(SUBSTITUTE(Y661, CHAR(13), ""), CHAR(10), " "))), colorList!A:A, 0)),
        IF(ISNUMBER(MATCH(Y661, colorList!A:A, 0)),
            INDEX(colorList!B:B, MATCH(Y661, colorList!A:A, 0)),
            IF(ISNUMBER(MATCH(TRIM(CLEAN(SUBSTITUTE(SUBSTITUTE(Y661, CHAR(13), ""), CHAR(10), " "))), colorList!B:B, 0)),
                INDEX(colorList!B:B, MATCH(TRIM(CLEAN(SUBSTITUTE(SUBSTITUTE(Y661, CHAR(13), ""), CHAR(10), " "))), colorList!B:B, 0)),
                IF(ISNUMBER(MATCH(Y661, colorList!B:B, 0)),
                    INDEX(colorList!B:B, MATCH(Y661, colorList!B:B, 0)),
                    "")
            )
        )
    ),
    ""
)</f>
        <v>narancssárga</v>
      </c>
      <c r="AB661" s="56" t="str">
        <f>IF(Y661="", "", IFERROR(VLOOKUP(Y661, colorList!A:B,2,FALSE),""))</f>
        <v>narancssárga</v>
      </c>
    </row>
    <row r="662" spans="1:28" ht="60" customHeight="1" x14ac:dyDescent="0.3">
      <c r="A662" s="78" t="s">
        <v>1609</v>
      </c>
      <c r="B662" s="19" t="s">
        <v>1609</v>
      </c>
      <c r="C662" s="59" t="str">
        <f t="shared" si="83"/>
        <v>Pamut Bandana (sál)</v>
      </c>
      <c r="D662" s="6" t="s">
        <v>1899</v>
      </c>
      <c r="E662" s="60" t="str">
        <f t="shared" si="84"/>
        <v>COTTON BANDANA</v>
      </c>
      <c r="F662" s="19" t="s">
        <v>1751</v>
      </c>
      <c r="G662" s="61" t="str">
        <f t="shared" si="85"/>
        <v>Pool's</v>
      </c>
      <c r="H662" s="19" t="s">
        <v>1856</v>
      </c>
      <c r="I662" s="62" t="str">
        <f t="shared" si="86"/>
        <v>Western felszerelés</v>
      </c>
      <c r="J662" s="19" t="s">
        <v>3008</v>
      </c>
      <c r="K662" s="51" t="str">
        <f t="shared" si="87"/>
        <v>Western lovasruházat</v>
      </c>
      <c r="L662" s="19" t="s">
        <v>2532</v>
      </c>
      <c r="M662" s="51" t="str">
        <f t="shared" si="82"/>
        <v>Western lovasruházat kiegészítők</v>
      </c>
      <c r="N662" s="65" t="s">
        <v>2772</v>
      </c>
      <c r="O662" s="53" t="str">
        <f t="shared" si="88"/>
        <v/>
      </c>
      <c r="P662" s="39"/>
      <c r="Q662" s="40"/>
      <c r="R662" s="19" t="s">
        <v>2184</v>
      </c>
      <c r="S662" s="6">
        <v>8.5</v>
      </c>
      <c r="T662" s="65" t="s">
        <v>1931</v>
      </c>
      <c r="U662" s="37">
        <v>0.1</v>
      </c>
      <c r="V662" s="41">
        <v>0</v>
      </c>
      <c r="W662" s="44" t="str">
        <f>IFERROR(
    IF(ISNUMBER(MATCH(TRIM(CLEAN(SUBSTITUTE(SUBSTITUTE(X662, CHAR(13), ""), CHAR(10), " "))), sizeList!A:A, 0)),
        INDEX(sizeList!B:B, MATCH(TRIM(CLEAN(SUBSTITUTE(SUBSTITUTE(X662, CHAR(13), ""), CHAR(10), " "))), sizeList!A:A, 0)),
        IF(ISNUMBER(MATCH(X662, sizeList!A:A, 0)),
            INDEX(sizeList!B:B, MATCH(X662, sizeList!A:A, 0)),
            IF(ISNUMBER(MATCH(TRIM(CLEAN(SUBSTITUTE(SUBSTITUTE(X662, CHAR(13), ""), CHAR(10), " "))), sizeList!B:B, 0)),
                INDEX(sizeList!B:B, MATCH(TRIM(CLEAN(SUBSTITUTE(SUBSTITUTE(X662, CHAR(13), ""), CHAR(10), " "))), sizeList!B:B, 0)),
                IF(ISNUMBER(MATCH(X662, sizeList!B:B, 0)),
                    INDEX(sizeList!B:B, MATCH(X662, sizeList!B:B, 0)),
                    "")
            )
        )
    ),
    ""
)</f>
        <v/>
      </c>
      <c r="Y662" s="19" t="s">
        <v>687</v>
      </c>
      <c r="Z662" s="44" t="str">
        <f t="shared" si="89"/>
        <v>RED</v>
      </c>
      <c r="AA662" s="44" t="str">
        <f>IFERROR(
    IF(ISNUMBER(MATCH(TRIM(CLEAN(SUBSTITUTE(SUBSTITUTE(Y662, CHAR(13), ""), CHAR(10), " "))), colorList!A:A, 0)),
        INDEX(colorList!B:B, MATCH(TRIM(CLEAN(SUBSTITUTE(SUBSTITUTE(Y662, CHAR(13), ""), CHAR(10), " "))), colorList!A:A, 0)),
        IF(ISNUMBER(MATCH(Y662, colorList!A:A, 0)),
            INDEX(colorList!B:B, MATCH(Y662, colorList!A:A, 0)),
            IF(ISNUMBER(MATCH(TRIM(CLEAN(SUBSTITUTE(SUBSTITUTE(Y662, CHAR(13), ""), CHAR(10), " "))), colorList!B:B, 0)),
                INDEX(colorList!B:B, MATCH(TRIM(CLEAN(SUBSTITUTE(SUBSTITUTE(Y662, CHAR(13), ""), CHAR(10), " "))), colorList!B:B, 0)),
                IF(ISNUMBER(MATCH(Y662, colorList!B:B, 0)),
                    INDEX(colorList!B:B, MATCH(Y662, colorList!B:B, 0)),
                    "")
            )
        )
    ),
    ""
)</f>
        <v>piros</v>
      </c>
      <c r="AB662" s="56" t="str">
        <f>IF(Y662="", "", IFERROR(VLOOKUP(Y662, colorList!A:B,2,FALSE),""))</f>
        <v>piros</v>
      </c>
    </row>
    <row r="663" spans="1:28" ht="60" customHeight="1" x14ac:dyDescent="0.3">
      <c r="A663" s="78" t="s">
        <v>1609</v>
      </c>
      <c r="B663" s="19" t="s">
        <v>1609</v>
      </c>
      <c r="C663" s="59" t="str">
        <f t="shared" si="83"/>
        <v>Pamut Bandana (sál)</v>
      </c>
      <c r="D663" s="6" t="s">
        <v>1899</v>
      </c>
      <c r="E663" s="60" t="str">
        <f t="shared" si="84"/>
        <v>COTTON BANDANA</v>
      </c>
      <c r="F663" s="19" t="s">
        <v>1751</v>
      </c>
      <c r="G663" s="61" t="str">
        <f t="shared" si="85"/>
        <v>Pool's</v>
      </c>
      <c r="H663" s="19" t="s">
        <v>1856</v>
      </c>
      <c r="I663" s="62" t="str">
        <f t="shared" si="86"/>
        <v>Western felszerelés</v>
      </c>
      <c r="J663" s="19" t="s">
        <v>3008</v>
      </c>
      <c r="K663" s="51" t="str">
        <f t="shared" si="87"/>
        <v>Western lovasruházat</v>
      </c>
      <c r="L663" s="19" t="s">
        <v>2532</v>
      </c>
      <c r="M663" s="51" t="str">
        <f t="shared" si="82"/>
        <v>Western lovasruházat kiegészítők</v>
      </c>
      <c r="N663" s="65" t="s">
        <v>2772</v>
      </c>
      <c r="O663" s="53" t="str">
        <f t="shared" si="88"/>
        <v/>
      </c>
      <c r="P663" s="39"/>
      <c r="Q663" s="40"/>
      <c r="R663" s="19" t="s">
        <v>2185</v>
      </c>
      <c r="S663" s="6">
        <v>8.5</v>
      </c>
      <c r="T663" s="65" t="s">
        <v>1931</v>
      </c>
      <c r="U663" s="37">
        <v>0.1</v>
      </c>
      <c r="V663" s="41">
        <v>0</v>
      </c>
      <c r="W663" s="44" t="str">
        <f>IFERROR(
    IF(ISNUMBER(MATCH(TRIM(CLEAN(SUBSTITUTE(SUBSTITUTE(X663, CHAR(13), ""), CHAR(10), " "))), sizeList!A:A, 0)),
        INDEX(sizeList!B:B, MATCH(TRIM(CLEAN(SUBSTITUTE(SUBSTITUTE(X663, CHAR(13), ""), CHAR(10), " "))), sizeList!A:A, 0)),
        IF(ISNUMBER(MATCH(X663, sizeList!A:A, 0)),
            INDEX(sizeList!B:B, MATCH(X663, sizeList!A:A, 0)),
            IF(ISNUMBER(MATCH(TRIM(CLEAN(SUBSTITUTE(SUBSTITUTE(X663, CHAR(13), ""), CHAR(10), " "))), sizeList!B:B, 0)),
                INDEX(sizeList!B:B, MATCH(TRIM(CLEAN(SUBSTITUTE(SUBSTITUTE(X663, CHAR(13), ""), CHAR(10), " "))), sizeList!B:B, 0)),
                IF(ISNUMBER(MATCH(X663, sizeList!B:B, 0)),
                    INDEX(sizeList!B:B, MATCH(X663, sizeList!B:B, 0)),
                    "")
            )
        )
    ),
    ""
)</f>
        <v/>
      </c>
      <c r="Y663" s="19" t="s">
        <v>691</v>
      </c>
      <c r="Z663" s="44" t="str">
        <f t="shared" si="89"/>
        <v>ROYAL BLUE</v>
      </c>
      <c r="AA663" s="44" t="str">
        <f>IFERROR(
    IF(ISNUMBER(MATCH(TRIM(CLEAN(SUBSTITUTE(SUBSTITUTE(Y663, CHAR(13), ""), CHAR(10), " "))), colorList!A:A, 0)),
        INDEX(colorList!B:B, MATCH(TRIM(CLEAN(SUBSTITUTE(SUBSTITUTE(Y663, CHAR(13), ""), CHAR(10), " "))), colorList!A:A, 0)),
        IF(ISNUMBER(MATCH(Y663, colorList!A:A, 0)),
            INDEX(colorList!B:B, MATCH(Y663, colorList!A:A, 0)),
            IF(ISNUMBER(MATCH(TRIM(CLEAN(SUBSTITUTE(SUBSTITUTE(Y663, CHAR(13), ""), CHAR(10), " "))), colorList!B:B, 0)),
                INDEX(colorList!B:B, MATCH(TRIM(CLEAN(SUBSTITUTE(SUBSTITUTE(Y663, CHAR(13), ""), CHAR(10), " "))), colorList!B:B, 0)),
                IF(ISNUMBER(MATCH(Y663, colorList!B:B, 0)),
                    INDEX(colorList!B:B, MATCH(Y663, colorList!B:B, 0)),
                    "")
            )
        )
    ),
    ""
)</f>
        <v>királykék</v>
      </c>
      <c r="AB663" s="56" t="str">
        <f>IF(Y663="", "", IFERROR(VLOOKUP(Y663, colorList!A:B,2,FALSE),""))</f>
        <v>királykék</v>
      </c>
    </row>
    <row r="664" spans="1:28" ht="60" customHeight="1" x14ac:dyDescent="0.3">
      <c r="A664" s="78" t="s">
        <v>1609</v>
      </c>
      <c r="B664" s="19" t="s">
        <v>1609</v>
      </c>
      <c r="C664" s="59" t="str">
        <f t="shared" si="83"/>
        <v>Pamut Bandana (sál)</v>
      </c>
      <c r="D664" s="6" t="s">
        <v>1899</v>
      </c>
      <c r="E664" s="60" t="str">
        <f t="shared" si="84"/>
        <v>COTTON BANDANA</v>
      </c>
      <c r="F664" s="19" t="s">
        <v>1751</v>
      </c>
      <c r="G664" s="61" t="str">
        <f t="shared" si="85"/>
        <v>Pool's</v>
      </c>
      <c r="H664" s="19" t="s">
        <v>1856</v>
      </c>
      <c r="I664" s="62" t="str">
        <f t="shared" si="86"/>
        <v>Western felszerelés</v>
      </c>
      <c r="J664" s="19" t="s">
        <v>3008</v>
      </c>
      <c r="K664" s="51" t="str">
        <f t="shared" si="87"/>
        <v>Western lovasruházat</v>
      </c>
      <c r="L664" s="19" t="s">
        <v>2532</v>
      </c>
      <c r="M664" s="51" t="str">
        <f t="shared" si="82"/>
        <v>Western lovasruházat kiegészítők</v>
      </c>
      <c r="N664" s="65" t="s">
        <v>2772</v>
      </c>
      <c r="O664" s="53" t="str">
        <f t="shared" si="88"/>
        <v/>
      </c>
      <c r="P664" s="39"/>
      <c r="Q664" s="40"/>
      <c r="R664" s="19" t="s">
        <v>2187</v>
      </c>
      <c r="S664" s="6">
        <v>8.5</v>
      </c>
      <c r="T664" s="65" t="s">
        <v>1931</v>
      </c>
      <c r="U664" s="37">
        <v>0.1</v>
      </c>
      <c r="V664" s="41">
        <v>0</v>
      </c>
      <c r="W664" s="44" t="str">
        <f>IFERROR(
    IF(ISNUMBER(MATCH(TRIM(CLEAN(SUBSTITUTE(SUBSTITUTE(X664, CHAR(13), ""), CHAR(10), " "))), sizeList!A:A, 0)),
        INDEX(sizeList!B:B, MATCH(TRIM(CLEAN(SUBSTITUTE(SUBSTITUTE(X664, CHAR(13), ""), CHAR(10), " "))), sizeList!A:A, 0)),
        IF(ISNUMBER(MATCH(X664, sizeList!A:A, 0)),
            INDEX(sizeList!B:B, MATCH(X664, sizeList!A:A, 0)),
            IF(ISNUMBER(MATCH(TRIM(CLEAN(SUBSTITUTE(SUBSTITUTE(X664, CHAR(13), ""), CHAR(10), " "))), sizeList!B:B, 0)),
                INDEX(sizeList!B:B, MATCH(TRIM(CLEAN(SUBSTITUTE(SUBSTITUTE(X664, CHAR(13), ""), CHAR(10), " "))), sizeList!B:B, 0)),
                IF(ISNUMBER(MATCH(X664, sizeList!B:B, 0)),
                    INDEX(sizeList!B:B, MATCH(X664, sizeList!B:B, 0)),
                    "")
            )
        )
    ),
    ""
)</f>
        <v/>
      </c>
      <c r="Y664" s="19" t="s">
        <v>720</v>
      </c>
      <c r="Z664" s="44" t="str">
        <f t="shared" si="89"/>
        <v>WHITE</v>
      </c>
      <c r="AA664" s="44" t="str">
        <f>IFERROR(
    IF(ISNUMBER(MATCH(TRIM(CLEAN(SUBSTITUTE(SUBSTITUTE(Y664, CHAR(13), ""), CHAR(10), " "))), colorList!A:A, 0)),
        INDEX(colorList!B:B, MATCH(TRIM(CLEAN(SUBSTITUTE(SUBSTITUTE(Y664, CHAR(13), ""), CHAR(10), " "))), colorList!A:A, 0)),
        IF(ISNUMBER(MATCH(Y664, colorList!A:A, 0)),
            INDEX(colorList!B:B, MATCH(Y664, colorList!A:A, 0)),
            IF(ISNUMBER(MATCH(TRIM(CLEAN(SUBSTITUTE(SUBSTITUTE(Y664, CHAR(13), ""), CHAR(10), " "))), colorList!B:B, 0)),
                INDEX(colorList!B:B, MATCH(TRIM(CLEAN(SUBSTITUTE(SUBSTITUTE(Y664, CHAR(13), ""), CHAR(10), " "))), colorList!B:B, 0)),
                IF(ISNUMBER(MATCH(Y664, colorList!B:B, 0)),
                    INDEX(colorList!B:B, MATCH(Y664, colorList!B:B, 0)),
                    "")
            )
        )
    ),
    ""
)</f>
        <v>fehér</v>
      </c>
      <c r="AB664" s="56" t="str">
        <f>IF(Y664="", "", IFERROR(VLOOKUP(Y664, colorList!A:B,2,FALSE),""))</f>
        <v>fehér</v>
      </c>
    </row>
    <row r="665" spans="1:28" ht="60" customHeight="1" x14ac:dyDescent="0.3">
      <c r="A665" s="78" t="s">
        <v>1609</v>
      </c>
      <c r="B665" s="19" t="s">
        <v>1609</v>
      </c>
      <c r="C665" s="59" t="str">
        <f t="shared" si="83"/>
        <v>Pamut Bandana (sál)</v>
      </c>
      <c r="D665" s="6" t="s">
        <v>1899</v>
      </c>
      <c r="E665" s="60" t="str">
        <f t="shared" si="84"/>
        <v>COTTON BANDANA</v>
      </c>
      <c r="F665" s="19" t="s">
        <v>1751</v>
      </c>
      <c r="G665" s="61" t="str">
        <f t="shared" si="85"/>
        <v>Pool's</v>
      </c>
      <c r="H665" s="19" t="s">
        <v>1856</v>
      </c>
      <c r="I665" s="62" t="str">
        <f t="shared" si="86"/>
        <v>Western felszerelés</v>
      </c>
      <c r="J665" s="19" t="s">
        <v>3008</v>
      </c>
      <c r="K665" s="51" t="str">
        <f t="shared" si="87"/>
        <v>Western lovasruházat</v>
      </c>
      <c r="L665" s="19" t="s">
        <v>2532</v>
      </c>
      <c r="M665" s="51" t="str">
        <f t="shared" si="82"/>
        <v>Western lovasruházat kiegészítők</v>
      </c>
      <c r="N665" s="65" t="s">
        <v>2772</v>
      </c>
      <c r="O665" s="53" t="str">
        <f t="shared" si="88"/>
        <v/>
      </c>
      <c r="P665" s="39"/>
      <c r="Q665" s="40"/>
      <c r="R665" s="19" t="s">
        <v>2188</v>
      </c>
      <c r="S665" s="6">
        <v>8.5</v>
      </c>
      <c r="T665" s="65" t="s">
        <v>1931</v>
      </c>
      <c r="U665" s="37">
        <v>0.1</v>
      </c>
      <c r="V665" s="41">
        <v>0</v>
      </c>
      <c r="W665" s="44" t="str">
        <f>IFERROR(
    IF(ISNUMBER(MATCH(TRIM(CLEAN(SUBSTITUTE(SUBSTITUTE(X665, CHAR(13), ""), CHAR(10), " "))), sizeList!A:A, 0)),
        INDEX(sizeList!B:B, MATCH(TRIM(CLEAN(SUBSTITUTE(SUBSTITUTE(X665, CHAR(13), ""), CHAR(10), " "))), sizeList!A:A, 0)),
        IF(ISNUMBER(MATCH(X665, sizeList!A:A, 0)),
            INDEX(sizeList!B:B, MATCH(X665, sizeList!A:A, 0)),
            IF(ISNUMBER(MATCH(TRIM(CLEAN(SUBSTITUTE(SUBSTITUTE(X665, CHAR(13), ""), CHAR(10), " "))), sizeList!B:B, 0)),
                INDEX(sizeList!B:B, MATCH(TRIM(CLEAN(SUBSTITUTE(SUBSTITUTE(X665, CHAR(13), ""), CHAR(10), " "))), sizeList!B:B, 0)),
                IF(ISNUMBER(MATCH(X665, sizeList!B:B, 0)),
                    INDEX(sizeList!B:B, MATCH(X665, sizeList!B:B, 0)),
                    "")
            )
        )
    ),
    ""
)</f>
        <v/>
      </c>
      <c r="Y665" s="19" t="s">
        <v>22</v>
      </c>
      <c r="Z665" s="44" t="str">
        <f t="shared" si="89"/>
        <v>YELLOW</v>
      </c>
      <c r="AA665" s="44" t="str">
        <f>IFERROR(
    IF(ISNUMBER(MATCH(TRIM(CLEAN(SUBSTITUTE(SUBSTITUTE(Y665, CHAR(13), ""), CHAR(10), " "))), colorList!A:A, 0)),
        INDEX(colorList!B:B, MATCH(TRIM(CLEAN(SUBSTITUTE(SUBSTITUTE(Y665, CHAR(13), ""), CHAR(10), " "))), colorList!A:A, 0)),
        IF(ISNUMBER(MATCH(Y665, colorList!A:A, 0)),
            INDEX(colorList!B:B, MATCH(Y665, colorList!A:A, 0)),
            IF(ISNUMBER(MATCH(TRIM(CLEAN(SUBSTITUTE(SUBSTITUTE(Y665, CHAR(13), ""), CHAR(10), " "))), colorList!B:B, 0)),
                INDEX(colorList!B:B, MATCH(TRIM(CLEAN(SUBSTITUTE(SUBSTITUTE(Y665, CHAR(13), ""), CHAR(10), " "))), colorList!B:B, 0)),
                IF(ISNUMBER(MATCH(Y665, colorList!B:B, 0)),
                    INDEX(colorList!B:B, MATCH(Y665, colorList!B:B, 0)),
                    "")
            )
        )
    ),
    ""
)</f>
        <v>sárga</v>
      </c>
      <c r="AB665" s="56" t="str">
        <f>IF(Y665="", "", IFERROR(VLOOKUP(Y665, colorList!A:B,2,FALSE),""))</f>
        <v>sárga</v>
      </c>
    </row>
    <row r="666" spans="1:28" ht="60" customHeight="1" x14ac:dyDescent="0.3">
      <c r="A666" s="19" t="s">
        <v>1620</v>
      </c>
      <c r="B666" s="19" t="s">
        <v>1620</v>
      </c>
      <c r="C666" s="59" t="str">
        <f t="shared" si="83"/>
        <v>Umbria bőrkesztyű tépőzárral</v>
      </c>
      <c r="D666" s="6" t="s">
        <v>1910</v>
      </c>
      <c r="E666" s="60" t="str">
        <f t="shared" si="84"/>
        <v>RIDING GLOVES 174 MODEL</v>
      </c>
      <c r="F666" s="19" t="s">
        <v>1762</v>
      </c>
      <c r="G666" s="61" t="str">
        <f t="shared" si="85"/>
        <v>Pool's</v>
      </c>
      <c r="H666" s="19" t="s">
        <v>1856</v>
      </c>
      <c r="I666" s="62" t="str">
        <f t="shared" si="86"/>
        <v>Western felszerelés</v>
      </c>
      <c r="J666" s="19" t="s">
        <v>3008</v>
      </c>
      <c r="K666" s="51" t="str">
        <f t="shared" si="87"/>
        <v>Western lovasruházat</v>
      </c>
      <c r="L666" s="19" t="s">
        <v>2532</v>
      </c>
      <c r="M666" s="51" t="str">
        <f t="shared" si="82"/>
        <v>Western lovasruházat kiegészítők</v>
      </c>
      <c r="N666" s="65" t="s">
        <v>2772</v>
      </c>
      <c r="O666" s="53" t="str">
        <f t="shared" si="88"/>
        <v/>
      </c>
      <c r="P666" s="39"/>
      <c r="Q666" s="40"/>
      <c r="R666" s="67" t="s">
        <v>2637</v>
      </c>
      <c r="S666" s="57"/>
      <c r="T666" s="65" t="s">
        <v>1931</v>
      </c>
      <c r="U666" s="63">
        <v>0.1</v>
      </c>
      <c r="V666" s="41">
        <v>0</v>
      </c>
      <c r="W666" s="44" t="str">
        <f>IFERROR(
    IF(ISNUMBER(MATCH(TRIM(CLEAN(SUBSTITUTE(SUBSTITUTE(X666, CHAR(13), ""), CHAR(10), " "))), sizeList!A:A, 0)),
        INDEX(sizeList!B:B, MATCH(TRIM(CLEAN(SUBSTITUTE(SUBSTITUTE(X666, CHAR(13), ""), CHAR(10), " "))), sizeList!A:A, 0)),
        IF(ISNUMBER(MATCH(X666, sizeList!A:A, 0)),
            INDEX(sizeList!B:B, MATCH(X666, sizeList!A:A, 0)),
            IF(ISNUMBER(MATCH(TRIM(CLEAN(SUBSTITUTE(SUBSTITUTE(X666, CHAR(13), ""), CHAR(10), " "))), sizeList!B:B, 0)),
                INDEX(sizeList!B:B, MATCH(TRIM(CLEAN(SUBSTITUTE(SUBSTITUTE(X666, CHAR(13), ""), CHAR(10), " "))), sizeList!B:B, 0)),
                IF(ISNUMBER(MATCH(X666, sizeList!B:B, 0)),
                    INDEX(sizeList!B:B, MATCH(X666, sizeList!B:B, 0)),
                    "")
            )
        )
    ),
    ""
)</f>
        <v>XXS</v>
      </c>
      <c r="X666" s="19" t="s">
        <v>85</v>
      </c>
      <c r="Y666" s="19" t="s">
        <v>619</v>
      </c>
      <c r="Z666" s="44" t="str">
        <f t="shared" si="89"/>
        <v>BROWN</v>
      </c>
      <c r="AA666" s="44" t="str">
        <f>IFERROR(
    IF(ISNUMBER(MATCH(TRIM(CLEAN(SUBSTITUTE(SUBSTITUTE(Y666, CHAR(13), ""), CHAR(10), " "))), colorList!A:A, 0)),
        INDEX(colorList!B:B, MATCH(TRIM(CLEAN(SUBSTITUTE(SUBSTITUTE(Y666, CHAR(13), ""), CHAR(10), " "))), colorList!A:A, 0)),
        IF(ISNUMBER(MATCH(Y666, colorList!A:A, 0)),
            INDEX(colorList!B:B, MATCH(Y666, colorList!A:A, 0)),
            IF(ISNUMBER(MATCH(TRIM(CLEAN(SUBSTITUTE(SUBSTITUTE(Y666, CHAR(13), ""), CHAR(10), " "))), colorList!B:B, 0)),
                INDEX(colorList!B:B, MATCH(TRIM(CLEAN(SUBSTITUTE(SUBSTITUTE(Y666, CHAR(13), ""), CHAR(10), " "))), colorList!B:B, 0)),
                IF(ISNUMBER(MATCH(Y666, colorList!B:B, 0)),
                    INDEX(colorList!B:B, MATCH(Y666, colorList!B:B, 0)),
                    "")
            )
        )
    ),
    ""
)</f>
        <v>barna</v>
      </c>
      <c r="AB666" s="56" t="str">
        <f>IF(Y666="", "", IFERROR(VLOOKUP(Y666, colorList!A:B,2,FALSE),""))</f>
        <v>barna</v>
      </c>
    </row>
    <row r="667" spans="1:28" ht="60" customHeight="1" x14ac:dyDescent="0.3">
      <c r="A667" s="19" t="s">
        <v>1620</v>
      </c>
      <c r="B667" s="19" t="s">
        <v>1620</v>
      </c>
      <c r="C667" s="59" t="str">
        <f t="shared" si="83"/>
        <v>Umbria bőrkesztyű tépőzárral</v>
      </c>
      <c r="D667" s="6" t="s">
        <v>1910</v>
      </c>
      <c r="E667" s="60" t="str">
        <f t="shared" si="84"/>
        <v>RIDING GLOVES 174 MODEL</v>
      </c>
      <c r="F667" s="19" t="s">
        <v>1762</v>
      </c>
      <c r="G667" s="61" t="str">
        <f t="shared" si="85"/>
        <v>Pool's</v>
      </c>
      <c r="H667" s="19" t="s">
        <v>1856</v>
      </c>
      <c r="I667" s="62" t="str">
        <f t="shared" si="86"/>
        <v>Western felszerelés</v>
      </c>
      <c r="J667" s="19" t="s">
        <v>3008</v>
      </c>
      <c r="K667" s="51" t="str">
        <f t="shared" si="87"/>
        <v>Western lovasruházat</v>
      </c>
      <c r="L667" s="19" t="s">
        <v>2532</v>
      </c>
      <c r="M667" s="51" t="str">
        <f t="shared" si="82"/>
        <v>Western lovasruházat kiegészítők</v>
      </c>
      <c r="N667" s="65" t="s">
        <v>2772</v>
      </c>
      <c r="O667" s="53" t="str">
        <f t="shared" si="88"/>
        <v/>
      </c>
      <c r="P667" s="39"/>
      <c r="Q667" s="40"/>
      <c r="R667" s="67" t="s">
        <v>2638</v>
      </c>
      <c r="S667" s="57"/>
      <c r="T667" s="65" t="s">
        <v>1931</v>
      </c>
      <c r="U667" s="63">
        <v>0.1</v>
      </c>
      <c r="V667" s="41">
        <v>0</v>
      </c>
      <c r="W667" s="44" t="str">
        <f>IFERROR(
    IF(ISNUMBER(MATCH(TRIM(CLEAN(SUBSTITUTE(SUBSTITUTE(X667, CHAR(13), ""), CHAR(10), " "))), sizeList!A:A, 0)),
        INDEX(sizeList!B:B, MATCH(TRIM(CLEAN(SUBSTITUTE(SUBSTITUTE(X667, CHAR(13), ""), CHAR(10), " "))), sizeList!A:A, 0)),
        IF(ISNUMBER(MATCH(X667, sizeList!A:A, 0)),
            INDEX(sizeList!B:B, MATCH(X667, sizeList!A:A, 0)),
            IF(ISNUMBER(MATCH(TRIM(CLEAN(SUBSTITUTE(SUBSTITUTE(X667, CHAR(13), ""), CHAR(10), " "))), sizeList!B:B, 0)),
                INDEX(sizeList!B:B, MATCH(TRIM(CLEAN(SUBSTITUTE(SUBSTITUTE(X667, CHAR(13), ""), CHAR(10), " "))), sizeList!B:B, 0)),
                IF(ISNUMBER(MATCH(X667, sizeList!B:B, 0)),
                    INDEX(sizeList!B:B, MATCH(X667, sizeList!B:B, 0)),
                    "")
            )
        )
    ),
    ""
)</f>
        <v>XS</v>
      </c>
      <c r="X667" s="19" t="s">
        <v>87</v>
      </c>
      <c r="Y667" s="19" t="s">
        <v>619</v>
      </c>
      <c r="Z667" s="44" t="str">
        <f t="shared" si="89"/>
        <v>BROWN</v>
      </c>
      <c r="AA667" s="44" t="str">
        <f>IFERROR(
    IF(ISNUMBER(MATCH(TRIM(CLEAN(SUBSTITUTE(SUBSTITUTE(Y667, CHAR(13), ""), CHAR(10), " "))), colorList!A:A, 0)),
        INDEX(colorList!B:B, MATCH(TRIM(CLEAN(SUBSTITUTE(SUBSTITUTE(Y667, CHAR(13), ""), CHAR(10), " "))), colorList!A:A, 0)),
        IF(ISNUMBER(MATCH(Y667, colorList!A:A, 0)),
            INDEX(colorList!B:B, MATCH(Y667, colorList!A:A, 0)),
            IF(ISNUMBER(MATCH(TRIM(CLEAN(SUBSTITUTE(SUBSTITUTE(Y667, CHAR(13), ""), CHAR(10), " "))), colorList!B:B, 0)),
                INDEX(colorList!B:B, MATCH(TRIM(CLEAN(SUBSTITUTE(SUBSTITUTE(Y667, CHAR(13), ""), CHAR(10), " "))), colorList!B:B, 0)),
                IF(ISNUMBER(MATCH(Y667, colorList!B:B, 0)),
                    INDEX(colorList!B:B, MATCH(Y667, colorList!B:B, 0)),
                    "")
            )
        )
    ),
    ""
)</f>
        <v>barna</v>
      </c>
      <c r="AB667" s="56" t="str">
        <f>IF(Y667="", "", IFERROR(VLOOKUP(Y667, colorList!A:B,2,FALSE),""))</f>
        <v>barna</v>
      </c>
    </row>
    <row r="668" spans="1:28" ht="60" customHeight="1" x14ac:dyDescent="0.3">
      <c r="A668" s="19" t="s">
        <v>1620</v>
      </c>
      <c r="B668" s="19" t="s">
        <v>1620</v>
      </c>
      <c r="C668" s="59" t="str">
        <f t="shared" si="83"/>
        <v>Umbria bőrkesztyű tépőzárral</v>
      </c>
      <c r="D668" s="6" t="s">
        <v>1910</v>
      </c>
      <c r="E668" s="60" t="str">
        <f t="shared" si="84"/>
        <v>RIDING GLOVES 174 MODEL</v>
      </c>
      <c r="F668" s="19" t="s">
        <v>1762</v>
      </c>
      <c r="G668" s="61" t="str">
        <f t="shared" si="85"/>
        <v>Pool's</v>
      </c>
      <c r="H668" s="19" t="s">
        <v>1856</v>
      </c>
      <c r="I668" s="62" t="str">
        <f t="shared" si="86"/>
        <v>Western felszerelés</v>
      </c>
      <c r="J668" s="19" t="s">
        <v>3008</v>
      </c>
      <c r="K668" s="51" t="str">
        <f t="shared" si="87"/>
        <v>Western lovasruházat</v>
      </c>
      <c r="L668" s="19" t="s">
        <v>2532</v>
      </c>
      <c r="M668" s="51" t="str">
        <f t="shared" si="82"/>
        <v>Western lovasruházat kiegészítők</v>
      </c>
      <c r="N668" s="65" t="s">
        <v>2772</v>
      </c>
      <c r="O668" s="53" t="str">
        <f t="shared" si="88"/>
        <v/>
      </c>
      <c r="P668" s="39"/>
      <c r="Q668" s="40"/>
      <c r="R668" s="67" t="s">
        <v>2639</v>
      </c>
      <c r="S668" s="57"/>
      <c r="T668" s="65" t="s">
        <v>1931</v>
      </c>
      <c r="U668" s="63">
        <v>0.1</v>
      </c>
      <c r="V668" s="41">
        <v>0</v>
      </c>
      <c r="W668" s="44" t="str">
        <f>IFERROR(
    IF(ISNUMBER(MATCH(TRIM(CLEAN(SUBSTITUTE(SUBSTITUTE(X668, CHAR(13), ""), CHAR(10), " "))), sizeList!A:A, 0)),
        INDEX(sizeList!B:B, MATCH(TRIM(CLEAN(SUBSTITUTE(SUBSTITUTE(X668, CHAR(13), ""), CHAR(10), " "))), sizeList!A:A, 0)),
        IF(ISNUMBER(MATCH(X668, sizeList!A:A, 0)),
            INDEX(sizeList!B:B, MATCH(X668, sizeList!A:A, 0)),
            IF(ISNUMBER(MATCH(TRIM(CLEAN(SUBSTITUTE(SUBSTITUTE(X668, CHAR(13), ""), CHAR(10), " "))), sizeList!B:B, 0)),
                INDEX(sizeList!B:B, MATCH(TRIM(CLEAN(SUBSTITUTE(SUBSTITUTE(X668, CHAR(13), ""), CHAR(10), " "))), sizeList!B:B, 0)),
                IF(ISNUMBER(MATCH(X668, sizeList!B:B, 0)),
                    INDEX(sizeList!B:B, MATCH(X668, sizeList!B:B, 0)),
                    "")
            )
        )
    ),
    ""
)</f>
        <v>S</v>
      </c>
      <c r="X668" s="19" t="s">
        <v>88</v>
      </c>
      <c r="Y668" s="19" t="s">
        <v>619</v>
      </c>
      <c r="Z668" s="44" t="str">
        <f t="shared" si="89"/>
        <v>BROWN</v>
      </c>
      <c r="AA668" s="44" t="str">
        <f>IFERROR(
    IF(ISNUMBER(MATCH(TRIM(CLEAN(SUBSTITUTE(SUBSTITUTE(Y668, CHAR(13), ""), CHAR(10), " "))), colorList!A:A, 0)),
        INDEX(colorList!B:B, MATCH(TRIM(CLEAN(SUBSTITUTE(SUBSTITUTE(Y668, CHAR(13), ""), CHAR(10), " "))), colorList!A:A, 0)),
        IF(ISNUMBER(MATCH(Y668, colorList!A:A, 0)),
            INDEX(colorList!B:B, MATCH(Y668, colorList!A:A, 0)),
            IF(ISNUMBER(MATCH(TRIM(CLEAN(SUBSTITUTE(SUBSTITUTE(Y668, CHAR(13), ""), CHAR(10), " "))), colorList!B:B, 0)),
                INDEX(colorList!B:B, MATCH(TRIM(CLEAN(SUBSTITUTE(SUBSTITUTE(Y668, CHAR(13), ""), CHAR(10), " "))), colorList!B:B, 0)),
                IF(ISNUMBER(MATCH(Y668, colorList!B:B, 0)),
                    INDEX(colorList!B:B, MATCH(Y668, colorList!B:B, 0)),
                    "")
            )
        )
    ),
    ""
)</f>
        <v>barna</v>
      </c>
      <c r="AB668" s="56" t="str">
        <f>IF(Y668="", "", IFERROR(VLOOKUP(Y668, colorList!A:B,2,FALSE),""))</f>
        <v>barna</v>
      </c>
    </row>
    <row r="669" spans="1:28" ht="60" customHeight="1" x14ac:dyDescent="0.3">
      <c r="A669" s="19" t="s">
        <v>1620</v>
      </c>
      <c r="B669" s="19" t="s">
        <v>1620</v>
      </c>
      <c r="C669" s="59" t="str">
        <f t="shared" si="83"/>
        <v>Umbria bőrkesztyű tépőzárral</v>
      </c>
      <c r="D669" s="6" t="s">
        <v>1910</v>
      </c>
      <c r="E669" s="60" t="str">
        <f t="shared" si="84"/>
        <v>RIDING GLOVES 174 MODEL</v>
      </c>
      <c r="F669" s="19" t="s">
        <v>1762</v>
      </c>
      <c r="G669" s="61" t="str">
        <f t="shared" si="85"/>
        <v>Pool's</v>
      </c>
      <c r="H669" s="19" t="s">
        <v>1856</v>
      </c>
      <c r="I669" s="62" t="str">
        <f t="shared" si="86"/>
        <v>Western felszerelés</v>
      </c>
      <c r="J669" s="19" t="s">
        <v>3008</v>
      </c>
      <c r="K669" s="51" t="str">
        <f t="shared" si="87"/>
        <v>Western lovasruházat</v>
      </c>
      <c r="L669" s="19" t="s">
        <v>2532</v>
      </c>
      <c r="M669" s="51" t="str">
        <f t="shared" si="82"/>
        <v>Western lovasruházat kiegészítők</v>
      </c>
      <c r="N669" s="65" t="s">
        <v>2772</v>
      </c>
      <c r="O669" s="53" t="str">
        <f t="shared" si="88"/>
        <v/>
      </c>
      <c r="P669" s="39"/>
      <c r="Q669" s="40"/>
      <c r="R669" s="67" t="s">
        <v>2640</v>
      </c>
      <c r="S669" s="57"/>
      <c r="T669" s="65" t="s">
        <v>1931</v>
      </c>
      <c r="U669" s="63">
        <v>0.1</v>
      </c>
      <c r="V669" s="41">
        <v>0</v>
      </c>
      <c r="W669" s="44" t="str">
        <f>IFERROR(
    IF(ISNUMBER(MATCH(TRIM(CLEAN(SUBSTITUTE(SUBSTITUTE(X669, CHAR(13), ""), CHAR(10), " "))), sizeList!A:A, 0)),
        INDEX(sizeList!B:B, MATCH(TRIM(CLEAN(SUBSTITUTE(SUBSTITUTE(X669, CHAR(13), ""), CHAR(10), " "))), sizeList!A:A, 0)),
        IF(ISNUMBER(MATCH(X669, sizeList!A:A, 0)),
            INDEX(sizeList!B:B, MATCH(X669, sizeList!A:A, 0)),
            IF(ISNUMBER(MATCH(TRIM(CLEAN(SUBSTITUTE(SUBSTITUTE(X669, CHAR(13), ""), CHAR(10), " "))), sizeList!B:B, 0)),
                INDEX(sizeList!B:B, MATCH(TRIM(CLEAN(SUBSTITUTE(SUBSTITUTE(X669, CHAR(13), ""), CHAR(10), " "))), sizeList!B:B, 0)),
                IF(ISNUMBER(MATCH(X669, sizeList!B:B, 0)),
                    INDEX(sizeList!B:B, MATCH(X669, sizeList!B:B, 0)),
                    "")
            )
        )
    ),
    ""
)</f>
        <v>M</v>
      </c>
      <c r="X669" s="19" t="s">
        <v>89</v>
      </c>
      <c r="Y669" s="19" t="s">
        <v>619</v>
      </c>
      <c r="Z669" s="44" t="str">
        <f t="shared" si="89"/>
        <v>BROWN</v>
      </c>
      <c r="AA669" s="44" t="str">
        <f>IFERROR(
    IF(ISNUMBER(MATCH(TRIM(CLEAN(SUBSTITUTE(SUBSTITUTE(Y669, CHAR(13), ""), CHAR(10), " "))), colorList!A:A, 0)),
        INDEX(colorList!B:B, MATCH(TRIM(CLEAN(SUBSTITUTE(SUBSTITUTE(Y669, CHAR(13), ""), CHAR(10), " "))), colorList!A:A, 0)),
        IF(ISNUMBER(MATCH(Y669, colorList!A:A, 0)),
            INDEX(colorList!B:B, MATCH(Y669, colorList!A:A, 0)),
            IF(ISNUMBER(MATCH(TRIM(CLEAN(SUBSTITUTE(SUBSTITUTE(Y669, CHAR(13), ""), CHAR(10), " "))), colorList!B:B, 0)),
                INDEX(colorList!B:B, MATCH(TRIM(CLEAN(SUBSTITUTE(SUBSTITUTE(Y669, CHAR(13), ""), CHAR(10), " "))), colorList!B:B, 0)),
                IF(ISNUMBER(MATCH(Y669, colorList!B:B, 0)),
                    INDEX(colorList!B:B, MATCH(Y669, colorList!B:B, 0)),
                    "")
            )
        )
    ),
    ""
)</f>
        <v>barna</v>
      </c>
      <c r="AB669" s="56" t="str">
        <f>IF(Y669="", "", IFERROR(VLOOKUP(Y669, colorList!A:B,2,FALSE),""))</f>
        <v>barna</v>
      </c>
    </row>
    <row r="670" spans="1:28" ht="60" customHeight="1" x14ac:dyDescent="0.3">
      <c r="A670" s="19" t="s">
        <v>1620</v>
      </c>
      <c r="B670" s="19" t="s">
        <v>1620</v>
      </c>
      <c r="C670" s="59" t="str">
        <f t="shared" si="83"/>
        <v>Umbria bőrkesztyű tépőzárral</v>
      </c>
      <c r="D670" s="6" t="s">
        <v>1910</v>
      </c>
      <c r="E670" s="60" t="str">
        <f t="shared" si="84"/>
        <v>RIDING GLOVES 174 MODEL</v>
      </c>
      <c r="F670" s="19" t="s">
        <v>1762</v>
      </c>
      <c r="G670" s="61" t="str">
        <f t="shared" si="85"/>
        <v>Pool's</v>
      </c>
      <c r="H670" s="19" t="s">
        <v>1856</v>
      </c>
      <c r="I670" s="62" t="str">
        <f t="shared" si="86"/>
        <v>Western felszerelés</v>
      </c>
      <c r="J670" s="19" t="s">
        <v>3008</v>
      </c>
      <c r="K670" s="51" t="str">
        <f t="shared" si="87"/>
        <v>Western lovasruházat</v>
      </c>
      <c r="L670" s="19" t="s">
        <v>2532</v>
      </c>
      <c r="M670" s="51" t="str">
        <f t="shared" si="82"/>
        <v>Western lovasruházat kiegészítők</v>
      </c>
      <c r="N670" s="65" t="s">
        <v>2772</v>
      </c>
      <c r="O670" s="53" t="str">
        <f t="shared" si="88"/>
        <v/>
      </c>
      <c r="P670" s="39"/>
      <c r="Q670" s="40"/>
      <c r="R670" s="67" t="s">
        <v>2641</v>
      </c>
      <c r="S670" s="57"/>
      <c r="T670" s="65" t="s">
        <v>1931</v>
      </c>
      <c r="U670" s="63">
        <v>0.1</v>
      </c>
      <c r="V670" s="41">
        <v>0</v>
      </c>
      <c r="W670" s="44" t="str">
        <f>IFERROR(
    IF(ISNUMBER(MATCH(TRIM(CLEAN(SUBSTITUTE(SUBSTITUTE(X670, CHAR(13), ""), CHAR(10), " "))), sizeList!A:A, 0)),
        INDEX(sizeList!B:B, MATCH(TRIM(CLEAN(SUBSTITUTE(SUBSTITUTE(X670, CHAR(13), ""), CHAR(10), " "))), sizeList!A:A, 0)),
        IF(ISNUMBER(MATCH(X670, sizeList!A:A, 0)),
            INDEX(sizeList!B:B, MATCH(X670, sizeList!A:A, 0)),
            IF(ISNUMBER(MATCH(TRIM(CLEAN(SUBSTITUTE(SUBSTITUTE(X670, CHAR(13), ""), CHAR(10), " "))), sizeList!B:B, 0)),
                INDEX(sizeList!B:B, MATCH(TRIM(CLEAN(SUBSTITUTE(SUBSTITUTE(X670, CHAR(13), ""), CHAR(10), " "))), sizeList!B:B, 0)),
                IF(ISNUMBER(MATCH(X670, sizeList!B:B, 0)),
                    INDEX(sizeList!B:B, MATCH(X670, sizeList!B:B, 0)),
                    "")
            )
        )
    ),
    ""
)</f>
        <v>L</v>
      </c>
      <c r="X670" s="19" t="s">
        <v>90</v>
      </c>
      <c r="Y670" s="19" t="s">
        <v>619</v>
      </c>
      <c r="Z670" s="44" t="str">
        <f t="shared" si="89"/>
        <v>BROWN</v>
      </c>
      <c r="AA670" s="44" t="str">
        <f>IFERROR(
    IF(ISNUMBER(MATCH(TRIM(CLEAN(SUBSTITUTE(SUBSTITUTE(Y670, CHAR(13), ""), CHAR(10), " "))), colorList!A:A, 0)),
        INDEX(colorList!B:B, MATCH(TRIM(CLEAN(SUBSTITUTE(SUBSTITUTE(Y670, CHAR(13), ""), CHAR(10), " "))), colorList!A:A, 0)),
        IF(ISNUMBER(MATCH(Y670, colorList!A:A, 0)),
            INDEX(colorList!B:B, MATCH(Y670, colorList!A:A, 0)),
            IF(ISNUMBER(MATCH(TRIM(CLEAN(SUBSTITUTE(SUBSTITUTE(Y670, CHAR(13), ""), CHAR(10), " "))), colorList!B:B, 0)),
                INDEX(colorList!B:B, MATCH(TRIM(CLEAN(SUBSTITUTE(SUBSTITUTE(Y670, CHAR(13), ""), CHAR(10), " "))), colorList!B:B, 0)),
                IF(ISNUMBER(MATCH(Y670, colorList!B:B, 0)),
                    INDEX(colorList!B:B, MATCH(Y670, colorList!B:B, 0)),
                    "")
            )
        )
    ),
    ""
)</f>
        <v>barna</v>
      </c>
      <c r="AB670" s="56" t="str">
        <f>IF(Y670="", "", IFERROR(VLOOKUP(Y670, colorList!A:B,2,FALSE),""))</f>
        <v>barna</v>
      </c>
    </row>
    <row r="671" spans="1:28" ht="60" customHeight="1" x14ac:dyDescent="0.3">
      <c r="A671" s="19" t="s">
        <v>1620</v>
      </c>
      <c r="B671" s="19" t="s">
        <v>1620</v>
      </c>
      <c r="C671" s="59" t="str">
        <f t="shared" si="83"/>
        <v>Umbria bőrkesztyű tépőzárral</v>
      </c>
      <c r="D671" s="6" t="s">
        <v>1910</v>
      </c>
      <c r="E671" s="60" t="str">
        <f t="shared" si="84"/>
        <v>RIDING GLOVES 174 MODEL</v>
      </c>
      <c r="F671" s="19" t="s">
        <v>1762</v>
      </c>
      <c r="G671" s="61" t="str">
        <f t="shared" si="85"/>
        <v>Pool's</v>
      </c>
      <c r="H671" s="19" t="s">
        <v>1856</v>
      </c>
      <c r="I671" s="62" t="str">
        <f t="shared" si="86"/>
        <v>Western felszerelés</v>
      </c>
      <c r="J671" s="19" t="s">
        <v>3008</v>
      </c>
      <c r="K671" s="51" t="str">
        <f t="shared" si="87"/>
        <v>Western lovasruházat</v>
      </c>
      <c r="L671" s="19" t="s">
        <v>2532</v>
      </c>
      <c r="M671" s="51" t="str">
        <f t="shared" si="82"/>
        <v>Western lovasruházat kiegészítők</v>
      </c>
      <c r="N671" s="65" t="s">
        <v>2772</v>
      </c>
      <c r="O671" s="53" t="str">
        <f t="shared" si="88"/>
        <v/>
      </c>
      <c r="P671" s="39"/>
      <c r="Q671" s="40"/>
      <c r="R671" s="67" t="s">
        <v>2642</v>
      </c>
      <c r="S671" s="57"/>
      <c r="T671" s="65" t="s">
        <v>1931</v>
      </c>
      <c r="U671" s="63">
        <v>0.1</v>
      </c>
      <c r="V671" s="41">
        <v>0</v>
      </c>
      <c r="W671" s="44" t="str">
        <f>IFERROR(
    IF(ISNUMBER(MATCH(TRIM(CLEAN(SUBSTITUTE(SUBSTITUTE(X671, CHAR(13), ""), CHAR(10), " "))), sizeList!A:A, 0)),
        INDEX(sizeList!B:B, MATCH(TRIM(CLEAN(SUBSTITUTE(SUBSTITUTE(X671, CHAR(13), ""), CHAR(10), " "))), sizeList!A:A, 0)),
        IF(ISNUMBER(MATCH(X671, sizeList!A:A, 0)),
            INDEX(sizeList!B:B, MATCH(X671, sizeList!A:A, 0)),
            IF(ISNUMBER(MATCH(TRIM(CLEAN(SUBSTITUTE(SUBSTITUTE(X671, CHAR(13), ""), CHAR(10), " "))), sizeList!B:B, 0)),
                INDEX(sizeList!B:B, MATCH(TRIM(CLEAN(SUBSTITUTE(SUBSTITUTE(X671, CHAR(13), ""), CHAR(10), " "))), sizeList!B:B, 0)),
                IF(ISNUMBER(MATCH(X671, sizeList!B:B, 0)),
                    INDEX(sizeList!B:B, MATCH(X671, sizeList!B:B, 0)),
                    "")
            )
        )
    ),
    ""
)</f>
        <v>XL</v>
      </c>
      <c r="X671" s="19" t="s">
        <v>91</v>
      </c>
      <c r="Y671" s="19" t="s">
        <v>619</v>
      </c>
      <c r="Z671" s="44" t="str">
        <f t="shared" si="89"/>
        <v>BROWN</v>
      </c>
      <c r="AA671" s="44" t="str">
        <f>IFERROR(
    IF(ISNUMBER(MATCH(TRIM(CLEAN(SUBSTITUTE(SUBSTITUTE(Y671, CHAR(13), ""), CHAR(10), " "))), colorList!A:A, 0)),
        INDEX(colorList!B:B, MATCH(TRIM(CLEAN(SUBSTITUTE(SUBSTITUTE(Y671, CHAR(13), ""), CHAR(10), " "))), colorList!A:A, 0)),
        IF(ISNUMBER(MATCH(Y671, colorList!A:A, 0)),
            INDEX(colorList!B:B, MATCH(Y671, colorList!A:A, 0)),
            IF(ISNUMBER(MATCH(TRIM(CLEAN(SUBSTITUTE(SUBSTITUTE(Y671, CHAR(13), ""), CHAR(10), " "))), colorList!B:B, 0)),
                INDEX(colorList!B:B, MATCH(TRIM(CLEAN(SUBSTITUTE(SUBSTITUTE(Y671, CHAR(13), ""), CHAR(10), " "))), colorList!B:B, 0)),
                IF(ISNUMBER(MATCH(Y671, colorList!B:B, 0)),
                    INDEX(colorList!B:B, MATCH(Y671, colorList!B:B, 0)),
                    "")
            )
        )
    ),
    ""
)</f>
        <v>barna</v>
      </c>
      <c r="AB671" s="56" t="str">
        <f>IF(Y671="", "", IFERROR(VLOOKUP(Y671, colorList!A:B,2,FALSE),""))</f>
        <v>barna</v>
      </c>
    </row>
    <row r="672" spans="1:28" ht="60" customHeight="1" x14ac:dyDescent="0.3">
      <c r="A672" s="19" t="s">
        <v>1620</v>
      </c>
      <c r="B672" s="19" t="s">
        <v>1620</v>
      </c>
      <c r="C672" s="59" t="str">
        <f t="shared" si="83"/>
        <v>Umbria bőrkesztyű tépőzárral</v>
      </c>
      <c r="D672" s="6" t="s">
        <v>1910</v>
      </c>
      <c r="E672" s="60" t="str">
        <f t="shared" si="84"/>
        <v>RIDING GLOVES 174 MODEL</v>
      </c>
      <c r="F672" s="19" t="s">
        <v>1762</v>
      </c>
      <c r="G672" s="61" t="str">
        <f t="shared" si="85"/>
        <v>Pool's</v>
      </c>
      <c r="H672" s="19" t="s">
        <v>1856</v>
      </c>
      <c r="I672" s="62" t="str">
        <f t="shared" si="86"/>
        <v>Western felszerelés</v>
      </c>
      <c r="J672" s="19" t="s">
        <v>3008</v>
      </c>
      <c r="K672" s="51" t="str">
        <f t="shared" si="87"/>
        <v>Western lovasruházat</v>
      </c>
      <c r="L672" s="19" t="s">
        <v>2532</v>
      </c>
      <c r="M672" s="51" t="str">
        <f t="shared" si="82"/>
        <v>Western lovasruházat kiegészítők</v>
      </c>
      <c r="N672" s="65" t="s">
        <v>2772</v>
      </c>
      <c r="O672" s="53" t="str">
        <f t="shared" si="88"/>
        <v/>
      </c>
      <c r="P672" s="39"/>
      <c r="Q672" s="40"/>
      <c r="R672" s="67" t="s">
        <v>2643</v>
      </c>
      <c r="S672" s="57"/>
      <c r="T672" s="65" t="s">
        <v>1931</v>
      </c>
      <c r="U672" s="63">
        <v>0.1</v>
      </c>
      <c r="V672" s="41">
        <v>0</v>
      </c>
      <c r="W672" s="44" t="str">
        <f>IFERROR(
    IF(ISNUMBER(MATCH(TRIM(CLEAN(SUBSTITUTE(SUBSTITUTE(X672, CHAR(13), ""), CHAR(10), " "))), sizeList!A:A, 0)),
        INDEX(sizeList!B:B, MATCH(TRIM(CLEAN(SUBSTITUTE(SUBSTITUTE(X672, CHAR(13), ""), CHAR(10), " "))), sizeList!A:A, 0)),
        IF(ISNUMBER(MATCH(X672, sizeList!A:A, 0)),
            INDEX(sizeList!B:B, MATCH(X672, sizeList!A:A, 0)),
            IF(ISNUMBER(MATCH(TRIM(CLEAN(SUBSTITUTE(SUBSTITUTE(X672, CHAR(13), ""), CHAR(10), " "))), sizeList!B:B, 0)),
                INDEX(sizeList!B:B, MATCH(TRIM(CLEAN(SUBSTITUTE(SUBSTITUTE(X672, CHAR(13), ""), CHAR(10), " "))), sizeList!B:B, 0)),
                IF(ISNUMBER(MATCH(X672, sizeList!B:B, 0)),
                    INDEX(sizeList!B:B, MATCH(X672, sizeList!B:B, 0)),
                    "")
            )
        )
    ),
    ""
)</f>
        <v>XXL</v>
      </c>
      <c r="X672" s="19" t="s">
        <v>853</v>
      </c>
      <c r="Y672" s="19" t="s">
        <v>619</v>
      </c>
      <c r="Z672" s="44" t="str">
        <f t="shared" si="89"/>
        <v>BROWN</v>
      </c>
      <c r="AA672" s="44" t="str">
        <f>IFERROR(
    IF(ISNUMBER(MATCH(TRIM(CLEAN(SUBSTITUTE(SUBSTITUTE(Y672, CHAR(13), ""), CHAR(10), " "))), colorList!A:A, 0)),
        INDEX(colorList!B:B, MATCH(TRIM(CLEAN(SUBSTITUTE(SUBSTITUTE(Y672, CHAR(13), ""), CHAR(10), " "))), colorList!A:A, 0)),
        IF(ISNUMBER(MATCH(Y672, colorList!A:A, 0)),
            INDEX(colorList!B:B, MATCH(Y672, colorList!A:A, 0)),
            IF(ISNUMBER(MATCH(TRIM(CLEAN(SUBSTITUTE(SUBSTITUTE(Y672, CHAR(13), ""), CHAR(10), " "))), colorList!B:B, 0)),
                INDEX(colorList!B:B, MATCH(TRIM(CLEAN(SUBSTITUTE(SUBSTITUTE(Y672, CHAR(13), ""), CHAR(10), " "))), colorList!B:B, 0)),
                IF(ISNUMBER(MATCH(Y672, colorList!B:B, 0)),
                    INDEX(colorList!B:B, MATCH(Y672, colorList!B:B, 0)),
                    "")
            )
        )
    ),
    ""
)</f>
        <v>barna</v>
      </c>
      <c r="AB672" s="56" t="str">
        <f>IF(Y672="", "", IFERROR(VLOOKUP(Y672, colorList!A:B,2,FALSE),""))</f>
        <v>barna</v>
      </c>
    </row>
    <row r="673" spans="1:28" ht="60" customHeight="1" x14ac:dyDescent="0.3">
      <c r="A673" s="19" t="s">
        <v>1620</v>
      </c>
      <c r="B673" s="19" t="s">
        <v>1620</v>
      </c>
      <c r="C673" s="59" t="str">
        <f t="shared" si="83"/>
        <v>Umbria bőrkesztyű tépőzárral</v>
      </c>
      <c r="D673" s="6" t="s">
        <v>1910</v>
      </c>
      <c r="E673" s="60" t="str">
        <f t="shared" si="84"/>
        <v>RIDING GLOVES 174 MODEL</v>
      </c>
      <c r="F673" s="19" t="s">
        <v>1762</v>
      </c>
      <c r="G673" s="61" t="str">
        <f t="shared" si="85"/>
        <v>Pool's</v>
      </c>
      <c r="H673" s="19" t="s">
        <v>1856</v>
      </c>
      <c r="I673" s="62" t="str">
        <f t="shared" si="86"/>
        <v>Western felszerelés</v>
      </c>
      <c r="J673" s="19" t="s">
        <v>3008</v>
      </c>
      <c r="K673" s="51" t="str">
        <f t="shared" si="87"/>
        <v>Western lovasruházat</v>
      </c>
      <c r="L673" s="19" t="s">
        <v>2532</v>
      </c>
      <c r="M673" s="51" t="str">
        <f t="shared" si="82"/>
        <v>Western lovasruházat kiegészítők</v>
      </c>
      <c r="N673" s="65" t="s">
        <v>2772</v>
      </c>
      <c r="O673" s="53" t="str">
        <f t="shared" si="88"/>
        <v/>
      </c>
      <c r="P673" s="39"/>
      <c r="Q673" s="40"/>
      <c r="R673" s="67" t="s">
        <v>2644</v>
      </c>
      <c r="S673" s="57"/>
      <c r="T673" s="65" t="s">
        <v>1931</v>
      </c>
      <c r="U673" s="63">
        <v>0.1</v>
      </c>
      <c r="V673" s="41">
        <v>0</v>
      </c>
      <c r="W673" s="44" t="str">
        <f>IFERROR(
    IF(ISNUMBER(MATCH(TRIM(CLEAN(SUBSTITUTE(SUBSTITUTE(X673, CHAR(13), ""), CHAR(10), " "))), sizeList!A:A, 0)),
        INDEX(sizeList!B:B, MATCH(TRIM(CLEAN(SUBSTITUTE(SUBSTITUTE(X673, CHAR(13), ""), CHAR(10), " "))), sizeList!A:A, 0)),
        IF(ISNUMBER(MATCH(X673, sizeList!A:A, 0)),
            INDEX(sizeList!B:B, MATCH(X673, sizeList!A:A, 0)),
            IF(ISNUMBER(MATCH(TRIM(CLEAN(SUBSTITUTE(SUBSTITUTE(X673, CHAR(13), ""), CHAR(10), " "))), sizeList!B:B, 0)),
                INDEX(sizeList!B:B, MATCH(TRIM(CLEAN(SUBSTITUTE(SUBSTITUTE(X673, CHAR(13), ""), CHAR(10), " "))), sizeList!B:B, 0)),
                IF(ISNUMBER(MATCH(X673, sizeList!B:B, 0)),
                    INDEX(sizeList!B:B, MATCH(X673, sizeList!B:B, 0)),
                    "")
            )
        )
    ),
    ""
)</f>
        <v>XXS</v>
      </c>
      <c r="X673" s="19" t="s">
        <v>85</v>
      </c>
      <c r="Y673" s="19" t="s">
        <v>22</v>
      </c>
      <c r="Z673" s="44" t="str">
        <f t="shared" si="89"/>
        <v>YELLOW</v>
      </c>
      <c r="AA673" s="44" t="str">
        <f>IFERROR(
    IF(ISNUMBER(MATCH(TRIM(CLEAN(SUBSTITUTE(SUBSTITUTE(Y673, CHAR(13), ""), CHAR(10), " "))), colorList!A:A, 0)),
        INDEX(colorList!B:B, MATCH(TRIM(CLEAN(SUBSTITUTE(SUBSTITUTE(Y673, CHAR(13), ""), CHAR(10), " "))), colorList!A:A, 0)),
        IF(ISNUMBER(MATCH(Y673, colorList!A:A, 0)),
            INDEX(colorList!B:B, MATCH(Y673, colorList!A:A, 0)),
            IF(ISNUMBER(MATCH(TRIM(CLEAN(SUBSTITUTE(SUBSTITUTE(Y673, CHAR(13), ""), CHAR(10), " "))), colorList!B:B, 0)),
                INDEX(colorList!B:B, MATCH(TRIM(CLEAN(SUBSTITUTE(SUBSTITUTE(Y673, CHAR(13), ""), CHAR(10), " "))), colorList!B:B, 0)),
                IF(ISNUMBER(MATCH(Y673, colorList!B:B, 0)),
                    INDEX(colorList!B:B, MATCH(Y673, colorList!B:B, 0)),
                    "")
            )
        )
    ),
    ""
)</f>
        <v>sárga</v>
      </c>
      <c r="AB673" s="56" t="str">
        <f>IF(Y673="", "", IFERROR(VLOOKUP(Y673, colorList!A:B,2,FALSE),""))</f>
        <v>sárga</v>
      </c>
    </row>
    <row r="674" spans="1:28" ht="60" customHeight="1" x14ac:dyDescent="0.3">
      <c r="A674" s="19" t="s">
        <v>1620</v>
      </c>
      <c r="B674" s="19" t="s">
        <v>1620</v>
      </c>
      <c r="C674" s="59" t="str">
        <f t="shared" si="83"/>
        <v>Umbria bőrkesztyű tépőzárral</v>
      </c>
      <c r="D674" s="6" t="s">
        <v>1910</v>
      </c>
      <c r="E674" s="60" t="str">
        <f t="shared" si="84"/>
        <v>RIDING GLOVES 174 MODEL</v>
      </c>
      <c r="F674" s="19" t="s">
        <v>1762</v>
      </c>
      <c r="G674" s="61" t="str">
        <f t="shared" si="85"/>
        <v>Pool's</v>
      </c>
      <c r="H674" s="19" t="s">
        <v>1856</v>
      </c>
      <c r="I674" s="62" t="str">
        <f t="shared" si="86"/>
        <v>Western felszerelés</v>
      </c>
      <c r="J674" s="19" t="s">
        <v>3008</v>
      </c>
      <c r="K674" s="51" t="str">
        <f t="shared" si="87"/>
        <v>Western lovasruházat</v>
      </c>
      <c r="L674" s="19" t="s">
        <v>2532</v>
      </c>
      <c r="M674" s="51" t="str">
        <f t="shared" si="82"/>
        <v>Western lovasruházat kiegészítők</v>
      </c>
      <c r="N674" s="65" t="s">
        <v>2772</v>
      </c>
      <c r="O674" s="53" t="str">
        <f t="shared" si="88"/>
        <v/>
      </c>
      <c r="P674" s="39"/>
      <c r="Q674" s="40"/>
      <c r="R674" s="67" t="s">
        <v>2645</v>
      </c>
      <c r="S674" s="57"/>
      <c r="T674" s="65" t="s">
        <v>1931</v>
      </c>
      <c r="U674" s="63">
        <v>0.1</v>
      </c>
      <c r="V674" s="41">
        <v>0</v>
      </c>
      <c r="W674" s="44" t="str">
        <f>IFERROR(
    IF(ISNUMBER(MATCH(TRIM(CLEAN(SUBSTITUTE(SUBSTITUTE(X674, CHAR(13), ""), CHAR(10), " "))), sizeList!A:A, 0)),
        INDEX(sizeList!B:B, MATCH(TRIM(CLEAN(SUBSTITUTE(SUBSTITUTE(X674, CHAR(13), ""), CHAR(10), " "))), sizeList!A:A, 0)),
        IF(ISNUMBER(MATCH(X674, sizeList!A:A, 0)),
            INDEX(sizeList!B:B, MATCH(X674, sizeList!A:A, 0)),
            IF(ISNUMBER(MATCH(TRIM(CLEAN(SUBSTITUTE(SUBSTITUTE(X674, CHAR(13), ""), CHAR(10), " "))), sizeList!B:B, 0)),
                INDEX(sizeList!B:B, MATCH(TRIM(CLEAN(SUBSTITUTE(SUBSTITUTE(X674, CHAR(13), ""), CHAR(10), " "))), sizeList!B:B, 0)),
                IF(ISNUMBER(MATCH(X674, sizeList!B:B, 0)),
                    INDEX(sizeList!B:B, MATCH(X674, sizeList!B:B, 0)),
                    "")
            )
        )
    ),
    ""
)</f>
        <v>XS</v>
      </c>
      <c r="X674" s="19" t="s">
        <v>87</v>
      </c>
      <c r="Y674" s="19" t="s">
        <v>22</v>
      </c>
      <c r="Z674" s="44" t="str">
        <f t="shared" si="89"/>
        <v>YELLOW</v>
      </c>
      <c r="AA674" s="44" t="str">
        <f>IFERROR(
    IF(ISNUMBER(MATCH(TRIM(CLEAN(SUBSTITUTE(SUBSTITUTE(Y674, CHAR(13), ""), CHAR(10), " "))), colorList!A:A, 0)),
        INDEX(colorList!B:B, MATCH(TRIM(CLEAN(SUBSTITUTE(SUBSTITUTE(Y674, CHAR(13), ""), CHAR(10), " "))), colorList!A:A, 0)),
        IF(ISNUMBER(MATCH(Y674, colorList!A:A, 0)),
            INDEX(colorList!B:B, MATCH(Y674, colorList!A:A, 0)),
            IF(ISNUMBER(MATCH(TRIM(CLEAN(SUBSTITUTE(SUBSTITUTE(Y674, CHAR(13), ""), CHAR(10), " "))), colorList!B:B, 0)),
                INDEX(colorList!B:B, MATCH(TRIM(CLEAN(SUBSTITUTE(SUBSTITUTE(Y674, CHAR(13), ""), CHAR(10), " "))), colorList!B:B, 0)),
                IF(ISNUMBER(MATCH(Y674, colorList!B:B, 0)),
                    INDEX(colorList!B:B, MATCH(Y674, colorList!B:B, 0)),
                    "")
            )
        )
    ),
    ""
)</f>
        <v>sárga</v>
      </c>
      <c r="AB674" s="56" t="str">
        <f>IF(Y674="", "", IFERROR(VLOOKUP(Y674, colorList!A:B,2,FALSE),""))</f>
        <v>sárga</v>
      </c>
    </row>
    <row r="675" spans="1:28" ht="60" customHeight="1" x14ac:dyDescent="0.3">
      <c r="A675" s="19" t="s">
        <v>1620</v>
      </c>
      <c r="B675" s="19" t="s">
        <v>1620</v>
      </c>
      <c r="C675" s="59" t="str">
        <f t="shared" si="83"/>
        <v>Umbria bőrkesztyű tépőzárral</v>
      </c>
      <c r="D675" s="6" t="s">
        <v>1910</v>
      </c>
      <c r="E675" s="60" t="str">
        <f t="shared" si="84"/>
        <v>RIDING GLOVES 174 MODEL</v>
      </c>
      <c r="F675" s="19" t="s">
        <v>1762</v>
      </c>
      <c r="G675" s="61" t="str">
        <f t="shared" si="85"/>
        <v>Pool's</v>
      </c>
      <c r="H675" s="19" t="s">
        <v>1856</v>
      </c>
      <c r="I675" s="62" t="str">
        <f t="shared" si="86"/>
        <v>Western felszerelés</v>
      </c>
      <c r="J675" s="19" t="s">
        <v>3008</v>
      </c>
      <c r="K675" s="51" t="str">
        <f t="shared" si="87"/>
        <v>Western lovasruházat</v>
      </c>
      <c r="L675" s="19" t="s">
        <v>2532</v>
      </c>
      <c r="M675" s="51" t="str">
        <f t="shared" si="82"/>
        <v>Western lovasruházat kiegészítők</v>
      </c>
      <c r="N675" s="65" t="s">
        <v>2772</v>
      </c>
      <c r="O675" s="53" t="str">
        <f t="shared" si="88"/>
        <v/>
      </c>
      <c r="P675" s="39"/>
      <c r="Q675" s="40"/>
      <c r="R675" s="67" t="s">
        <v>2646</v>
      </c>
      <c r="S675" s="57"/>
      <c r="T675" s="65" t="s">
        <v>1931</v>
      </c>
      <c r="U675" s="63">
        <v>0.1</v>
      </c>
      <c r="V675" s="41">
        <v>0</v>
      </c>
      <c r="W675" s="44" t="str">
        <f>IFERROR(
    IF(ISNUMBER(MATCH(TRIM(CLEAN(SUBSTITUTE(SUBSTITUTE(X675, CHAR(13), ""), CHAR(10), " "))), sizeList!A:A, 0)),
        INDEX(sizeList!B:B, MATCH(TRIM(CLEAN(SUBSTITUTE(SUBSTITUTE(X675, CHAR(13), ""), CHAR(10), " "))), sizeList!A:A, 0)),
        IF(ISNUMBER(MATCH(X675, sizeList!A:A, 0)),
            INDEX(sizeList!B:B, MATCH(X675, sizeList!A:A, 0)),
            IF(ISNUMBER(MATCH(TRIM(CLEAN(SUBSTITUTE(SUBSTITUTE(X675, CHAR(13), ""), CHAR(10), " "))), sizeList!B:B, 0)),
                INDEX(sizeList!B:B, MATCH(TRIM(CLEAN(SUBSTITUTE(SUBSTITUTE(X675, CHAR(13), ""), CHAR(10), " "))), sizeList!B:B, 0)),
                IF(ISNUMBER(MATCH(X675, sizeList!B:B, 0)),
                    INDEX(sizeList!B:B, MATCH(X675, sizeList!B:B, 0)),
                    "")
            )
        )
    ),
    ""
)</f>
        <v>S</v>
      </c>
      <c r="X675" s="19" t="s">
        <v>88</v>
      </c>
      <c r="Y675" s="19" t="s">
        <v>22</v>
      </c>
      <c r="Z675" s="44" t="str">
        <f t="shared" si="89"/>
        <v>YELLOW</v>
      </c>
      <c r="AA675" s="44" t="str">
        <f>IFERROR(
    IF(ISNUMBER(MATCH(TRIM(CLEAN(SUBSTITUTE(SUBSTITUTE(Y675, CHAR(13), ""), CHAR(10), " "))), colorList!A:A, 0)),
        INDEX(colorList!B:B, MATCH(TRIM(CLEAN(SUBSTITUTE(SUBSTITUTE(Y675, CHAR(13), ""), CHAR(10), " "))), colorList!A:A, 0)),
        IF(ISNUMBER(MATCH(Y675, colorList!A:A, 0)),
            INDEX(colorList!B:B, MATCH(Y675, colorList!A:A, 0)),
            IF(ISNUMBER(MATCH(TRIM(CLEAN(SUBSTITUTE(SUBSTITUTE(Y675, CHAR(13), ""), CHAR(10), " "))), colorList!B:B, 0)),
                INDEX(colorList!B:B, MATCH(TRIM(CLEAN(SUBSTITUTE(SUBSTITUTE(Y675, CHAR(13), ""), CHAR(10), " "))), colorList!B:B, 0)),
                IF(ISNUMBER(MATCH(Y675, colorList!B:B, 0)),
                    INDEX(colorList!B:B, MATCH(Y675, colorList!B:B, 0)),
                    "")
            )
        )
    ),
    ""
)</f>
        <v>sárga</v>
      </c>
      <c r="AB675" s="56" t="str">
        <f>IF(Y675="", "", IFERROR(VLOOKUP(Y675, colorList!A:B,2,FALSE),""))</f>
        <v>sárga</v>
      </c>
    </row>
    <row r="676" spans="1:28" ht="60" customHeight="1" x14ac:dyDescent="0.3">
      <c r="A676" s="19" t="s">
        <v>1620</v>
      </c>
      <c r="B676" s="19" t="s">
        <v>1620</v>
      </c>
      <c r="C676" s="59" t="str">
        <f t="shared" si="83"/>
        <v>Umbria bőrkesztyű tépőzárral</v>
      </c>
      <c r="D676" s="6" t="s">
        <v>1910</v>
      </c>
      <c r="E676" s="60" t="str">
        <f t="shared" si="84"/>
        <v>RIDING GLOVES 174 MODEL</v>
      </c>
      <c r="F676" s="19" t="s">
        <v>1762</v>
      </c>
      <c r="G676" s="61" t="str">
        <f t="shared" si="85"/>
        <v>Pool's</v>
      </c>
      <c r="H676" s="19" t="s">
        <v>1856</v>
      </c>
      <c r="I676" s="62" t="str">
        <f t="shared" si="86"/>
        <v>Western felszerelés</v>
      </c>
      <c r="J676" s="19" t="s">
        <v>3008</v>
      </c>
      <c r="K676" s="51" t="str">
        <f t="shared" si="87"/>
        <v>Western lovasruházat</v>
      </c>
      <c r="L676" s="19" t="s">
        <v>2532</v>
      </c>
      <c r="M676" s="51" t="str">
        <f t="shared" si="82"/>
        <v>Western lovasruházat kiegészítők</v>
      </c>
      <c r="N676" s="65" t="s">
        <v>2772</v>
      </c>
      <c r="O676" s="53" t="str">
        <f t="shared" si="88"/>
        <v/>
      </c>
      <c r="P676" s="39"/>
      <c r="Q676" s="40"/>
      <c r="R676" s="67" t="s">
        <v>2647</v>
      </c>
      <c r="S676" s="57"/>
      <c r="T676" s="65" t="s">
        <v>1931</v>
      </c>
      <c r="U676" s="63">
        <v>0.1</v>
      </c>
      <c r="V676" s="41">
        <v>0</v>
      </c>
      <c r="W676" s="44" t="str">
        <f>IFERROR(
    IF(ISNUMBER(MATCH(TRIM(CLEAN(SUBSTITUTE(SUBSTITUTE(X676, CHAR(13), ""), CHAR(10), " "))), sizeList!A:A, 0)),
        INDEX(sizeList!B:B, MATCH(TRIM(CLEAN(SUBSTITUTE(SUBSTITUTE(X676, CHAR(13), ""), CHAR(10), " "))), sizeList!A:A, 0)),
        IF(ISNUMBER(MATCH(X676, sizeList!A:A, 0)),
            INDEX(sizeList!B:B, MATCH(X676, sizeList!A:A, 0)),
            IF(ISNUMBER(MATCH(TRIM(CLEAN(SUBSTITUTE(SUBSTITUTE(X676, CHAR(13), ""), CHAR(10), " "))), sizeList!B:B, 0)),
                INDEX(sizeList!B:B, MATCH(TRIM(CLEAN(SUBSTITUTE(SUBSTITUTE(X676, CHAR(13), ""), CHAR(10), " "))), sizeList!B:B, 0)),
                IF(ISNUMBER(MATCH(X676, sizeList!B:B, 0)),
                    INDEX(sizeList!B:B, MATCH(X676, sizeList!B:B, 0)),
                    "")
            )
        )
    ),
    ""
)</f>
        <v>M</v>
      </c>
      <c r="X676" s="19" t="s">
        <v>89</v>
      </c>
      <c r="Y676" s="19" t="s">
        <v>22</v>
      </c>
      <c r="Z676" s="44" t="str">
        <f t="shared" si="89"/>
        <v>YELLOW</v>
      </c>
      <c r="AA676" s="44" t="str">
        <f>IFERROR(
    IF(ISNUMBER(MATCH(TRIM(CLEAN(SUBSTITUTE(SUBSTITUTE(Y676, CHAR(13), ""), CHAR(10), " "))), colorList!A:A, 0)),
        INDEX(colorList!B:B, MATCH(TRIM(CLEAN(SUBSTITUTE(SUBSTITUTE(Y676, CHAR(13), ""), CHAR(10), " "))), colorList!A:A, 0)),
        IF(ISNUMBER(MATCH(Y676, colorList!A:A, 0)),
            INDEX(colorList!B:B, MATCH(Y676, colorList!A:A, 0)),
            IF(ISNUMBER(MATCH(TRIM(CLEAN(SUBSTITUTE(SUBSTITUTE(Y676, CHAR(13), ""), CHAR(10), " "))), colorList!B:B, 0)),
                INDEX(colorList!B:B, MATCH(TRIM(CLEAN(SUBSTITUTE(SUBSTITUTE(Y676, CHAR(13), ""), CHAR(10), " "))), colorList!B:B, 0)),
                IF(ISNUMBER(MATCH(Y676, colorList!B:B, 0)),
                    INDEX(colorList!B:B, MATCH(Y676, colorList!B:B, 0)),
                    "")
            )
        )
    ),
    ""
)</f>
        <v>sárga</v>
      </c>
      <c r="AB676" s="56" t="str">
        <f>IF(Y676="", "", IFERROR(VLOOKUP(Y676, colorList!A:B,2,FALSE),""))</f>
        <v>sárga</v>
      </c>
    </row>
    <row r="677" spans="1:28" ht="60" customHeight="1" x14ac:dyDescent="0.3">
      <c r="A677" s="19" t="s">
        <v>1620</v>
      </c>
      <c r="B677" s="19" t="s">
        <v>1620</v>
      </c>
      <c r="C677" s="59" t="str">
        <f t="shared" si="83"/>
        <v>Umbria bőrkesztyű tépőzárral</v>
      </c>
      <c r="D677" s="6" t="s">
        <v>1910</v>
      </c>
      <c r="E677" s="60" t="str">
        <f t="shared" si="84"/>
        <v>RIDING GLOVES 174 MODEL</v>
      </c>
      <c r="F677" s="19" t="s">
        <v>1762</v>
      </c>
      <c r="G677" s="61" t="str">
        <f t="shared" si="85"/>
        <v>Pool's</v>
      </c>
      <c r="H677" s="19" t="s">
        <v>1856</v>
      </c>
      <c r="I677" s="62" t="str">
        <f t="shared" si="86"/>
        <v>Western felszerelés</v>
      </c>
      <c r="J677" s="19" t="s">
        <v>3008</v>
      </c>
      <c r="K677" s="51" t="str">
        <f t="shared" si="87"/>
        <v>Western lovasruházat</v>
      </c>
      <c r="L677" s="19" t="s">
        <v>2532</v>
      </c>
      <c r="M677" s="51" t="str">
        <f t="shared" si="82"/>
        <v>Western lovasruházat kiegészítők</v>
      </c>
      <c r="N677" s="65" t="s">
        <v>2772</v>
      </c>
      <c r="O677" s="53" t="str">
        <f t="shared" si="88"/>
        <v/>
      </c>
      <c r="P677" s="39"/>
      <c r="Q677" s="40"/>
      <c r="R677" s="67" t="s">
        <v>2648</v>
      </c>
      <c r="S677" s="57"/>
      <c r="T677" s="65" t="s">
        <v>1931</v>
      </c>
      <c r="U677" s="63">
        <v>0.1</v>
      </c>
      <c r="V677" s="41">
        <v>0</v>
      </c>
      <c r="W677" s="44" t="str">
        <f>IFERROR(
    IF(ISNUMBER(MATCH(TRIM(CLEAN(SUBSTITUTE(SUBSTITUTE(X677, CHAR(13), ""), CHAR(10), " "))), sizeList!A:A, 0)),
        INDEX(sizeList!B:B, MATCH(TRIM(CLEAN(SUBSTITUTE(SUBSTITUTE(X677, CHAR(13), ""), CHAR(10), " "))), sizeList!A:A, 0)),
        IF(ISNUMBER(MATCH(X677, sizeList!A:A, 0)),
            INDEX(sizeList!B:B, MATCH(X677, sizeList!A:A, 0)),
            IF(ISNUMBER(MATCH(TRIM(CLEAN(SUBSTITUTE(SUBSTITUTE(X677, CHAR(13), ""), CHAR(10), " "))), sizeList!B:B, 0)),
                INDEX(sizeList!B:B, MATCH(TRIM(CLEAN(SUBSTITUTE(SUBSTITUTE(X677, CHAR(13), ""), CHAR(10), " "))), sizeList!B:B, 0)),
                IF(ISNUMBER(MATCH(X677, sizeList!B:B, 0)),
                    INDEX(sizeList!B:B, MATCH(X677, sizeList!B:B, 0)),
                    "")
            )
        )
    ),
    ""
)</f>
        <v>L</v>
      </c>
      <c r="X677" s="19" t="s">
        <v>90</v>
      </c>
      <c r="Y677" s="19" t="s">
        <v>22</v>
      </c>
      <c r="Z677" s="44" t="str">
        <f t="shared" si="89"/>
        <v>YELLOW</v>
      </c>
      <c r="AA677" s="44" t="str">
        <f>IFERROR(
    IF(ISNUMBER(MATCH(TRIM(CLEAN(SUBSTITUTE(SUBSTITUTE(Y677, CHAR(13), ""), CHAR(10), " "))), colorList!A:A, 0)),
        INDEX(colorList!B:B, MATCH(TRIM(CLEAN(SUBSTITUTE(SUBSTITUTE(Y677, CHAR(13), ""), CHAR(10), " "))), colorList!A:A, 0)),
        IF(ISNUMBER(MATCH(Y677, colorList!A:A, 0)),
            INDEX(colorList!B:B, MATCH(Y677, colorList!A:A, 0)),
            IF(ISNUMBER(MATCH(TRIM(CLEAN(SUBSTITUTE(SUBSTITUTE(Y677, CHAR(13), ""), CHAR(10), " "))), colorList!B:B, 0)),
                INDEX(colorList!B:B, MATCH(TRIM(CLEAN(SUBSTITUTE(SUBSTITUTE(Y677, CHAR(13), ""), CHAR(10), " "))), colorList!B:B, 0)),
                IF(ISNUMBER(MATCH(Y677, colorList!B:B, 0)),
                    INDEX(colorList!B:B, MATCH(Y677, colorList!B:B, 0)),
                    "")
            )
        )
    ),
    ""
)</f>
        <v>sárga</v>
      </c>
      <c r="AB677" s="56" t="str">
        <f>IF(Y677="", "", IFERROR(VLOOKUP(Y677, colorList!A:B,2,FALSE),""))</f>
        <v>sárga</v>
      </c>
    </row>
    <row r="678" spans="1:28" ht="60" customHeight="1" x14ac:dyDescent="0.3">
      <c r="A678" s="19" t="s">
        <v>1620</v>
      </c>
      <c r="B678" s="19" t="s">
        <v>1620</v>
      </c>
      <c r="C678" s="59" t="str">
        <f t="shared" si="83"/>
        <v>Umbria bőrkesztyű tépőzárral</v>
      </c>
      <c r="D678" s="6" t="s">
        <v>1910</v>
      </c>
      <c r="E678" s="60" t="str">
        <f t="shared" si="84"/>
        <v>RIDING GLOVES 174 MODEL</v>
      </c>
      <c r="F678" s="19" t="s">
        <v>1762</v>
      </c>
      <c r="G678" s="61" t="str">
        <f t="shared" si="85"/>
        <v>Pool's</v>
      </c>
      <c r="H678" s="19" t="s">
        <v>1856</v>
      </c>
      <c r="I678" s="62" t="str">
        <f t="shared" si="86"/>
        <v>Western felszerelés</v>
      </c>
      <c r="J678" s="19" t="s">
        <v>3008</v>
      </c>
      <c r="K678" s="51" t="str">
        <f t="shared" si="87"/>
        <v>Western lovasruházat</v>
      </c>
      <c r="L678" s="19" t="s">
        <v>2532</v>
      </c>
      <c r="M678" s="51" t="str">
        <f t="shared" si="82"/>
        <v>Western lovasruházat kiegészítők</v>
      </c>
      <c r="N678" s="65" t="s">
        <v>2772</v>
      </c>
      <c r="O678" s="53" t="str">
        <f t="shared" si="88"/>
        <v/>
      </c>
      <c r="P678" s="39"/>
      <c r="Q678" s="40"/>
      <c r="R678" s="67" t="s">
        <v>2649</v>
      </c>
      <c r="S678" s="57"/>
      <c r="T678" s="65" t="s">
        <v>1931</v>
      </c>
      <c r="U678" s="63">
        <v>0.1</v>
      </c>
      <c r="V678" s="41">
        <v>0</v>
      </c>
      <c r="W678" s="44" t="str">
        <f>IFERROR(
    IF(ISNUMBER(MATCH(TRIM(CLEAN(SUBSTITUTE(SUBSTITUTE(X678, CHAR(13), ""), CHAR(10), " "))), sizeList!A:A, 0)),
        INDEX(sizeList!B:B, MATCH(TRIM(CLEAN(SUBSTITUTE(SUBSTITUTE(X678, CHAR(13), ""), CHAR(10), " "))), sizeList!A:A, 0)),
        IF(ISNUMBER(MATCH(X678, sizeList!A:A, 0)),
            INDEX(sizeList!B:B, MATCH(X678, sizeList!A:A, 0)),
            IF(ISNUMBER(MATCH(TRIM(CLEAN(SUBSTITUTE(SUBSTITUTE(X678, CHAR(13), ""), CHAR(10), " "))), sizeList!B:B, 0)),
                INDEX(sizeList!B:B, MATCH(TRIM(CLEAN(SUBSTITUTE(SUBSTITUTE(X678, CHAR(13), ""), CHAR(10), " "))), sizeList!B:B, 0)),
                IF(ISNUMBER(MATCH(X678, sizeList!B:B, 0)),
                    INDEX(sizeList!B:B, MATCH(X678, sizeList!B:B, 0)),
                    "")
            )
        )
    ),
    ""
)</f>
        <v>XL</v>
      </c>
      <c r="X678" s="19" t="s">
        <v>91</v>
      </c>
      <c r="Y678" s="19" t="s">
        <v>22</v>
      </c>
      <c r="Z678" s="44" t="str">
        <f t="shared" si="89"/>
        <v>YELLOW</v>
      </c>
      <c r="AA678" s="44" t="str">
        <f>IFERROR(
    IF(ISNUMBER(MATCH(TRIM(CLEAN(SUBSTITUTE(SUBSTITUTE(Y678, CHAR(13), ""), CHAR(10), " "))), colorList!A:A, 0)),
        INDEX(colorList!B:B, MATCH(TRIM(CLEAN(SUBSTITUTE(SUBSTITUTE(Y678, CHAR(13), ""), CHAR(10), " "))), colorList!A:A, 0)),
        IF(ISNUMBER(MATCH(Y678, colorList!A:A, 0)),
            INDEX(colorList!B:B, MATCH(Y678, colorList!A:A, 0)),
            IF(ISNUMBER(MATCH(TRIM(CLEAN(SUBSTITUTE(SUBSTITUTE(Y678, CHAR(13), ""), CHAR(10), " "))), colorList!B:B, 0)),
                INDEX(colorList!B:B, MATCH(TRIM(CLEAN(SUBSTITUTE(SUBSTITUTE(Y678, CHAR(13), ""), CHAR(10), " "))), colorList!B:B, 0)),
                IF(ISNUMBER(MATCH(Y678, colorList!B:B, 0)),
                    INDEX(colorList!B:B, MATCH(Y678, colorList!B:B, 0)),
                    "")
            )
        )
    ),
    ""
)</f>
        <v>sárga</v>
      </c>
      <c r="AB678" s="56" t="str">
        <f>IF(Y678="", "", IFERROR(VLOOKUP(Y678, colorList!A:B,2,FALSE),""))</f>
        <v>sárga</v>
      </c>
    </row>
    <row r="679" spans="1:28" ht="60" customHeight="1" x14ac:dyDescent="0.3">
      <c r="A679" s="19" t="s">
        <v>1620</v>
      </c>
      <c r="B679" s="19" t="s">
        <v>1620</v>
      </c>
      <c r="C679" s="59" t="str">
        <f t="shared" si="83"/>
        <v>Umbria bőrkesztyű tépőzárral</v>
      </c>
      <c r="D679" s="6" t="s">
        <v>1910</v>
      </c>
      <c r="E679" s="60" t="str">
        <f t="shared" si="84"/>
        <v>RIDING GLOVES 174 MODEL</v>
      </c>
      <c r="F679" s="19" t="s">
        <v>1762</v>
      </c>
      <c r="G679" s="61" t="str">
        <f t="shared" si="85"/>
        <v>Pool's</v>
      </c>
      <c r="H679" s="19" t="s">
        <v>1856</v>
      </c>
      <c r="I679" s="62" t="str">
        <f t="shared" si="86"/>
        <v>Western felszerelés</v>
      </c>
      <c r="J679" s="19" t="s">
        <v>3008</v>
      </c>
      <c r="K679" s="51" t="str">
        <f t="shared" si="87"/>
        <v>Western lovasruházat</v>
      </c>
      <c r="L679" s="19" t="s">
        <v>2532</v>
      </c>
      <c r="M679" s="51" t="str">
        <f t="shared" si="82"/>
        <v>Western lovasruházat kiegészítők</v>
      </c>
      <c r="N679" s="65" t="s">
        <v>2772</v>
      </c>
      <c r="O679" s="53" t="str">
        <f t="shared" si="88"/>
        <v/>
      </c>
      <c r="P679" s="39"/>
      <c r="Q679" s="40"/>
      <c r="R679" s="67" t="s">
        <v>2650</v>
      </c>
      <c r="S679" s="57"/>
      <c r="T679" s="65" t="s">
        <v>1931</v>
      </c>
      <c r="U679" s="63">
        <v>0.1</v>
      </c>
      <c r="V679" s="41">
        <v>0</v>
      </c>
      <c r="W679" s="44" t="str">
        <f>IFERROR(
    IF(ISNUMBER(MATCH(TRIM(CLEAN(SUBSTITUTE(SUBSTITUTE(X679, CHAR(13), ""), CHAR(10), " "))), sizeList!A:A, 0)),
        INDEX(sizeList!B:B, MATCH(TRIM(CLEAN(SUBSTITUTE(SUBSTITUTE(X679, CHAR(13), ""), CHAR(10), " "))), sizeList!A:A, 0)),
        IF(ISNUMBER(MATCH(X679, sizeList!A:A, 0)),
            INDEX(sizeList!B:B, MATCH(X679, sizeList!A:A, 0)),
            IF(ISNUMBER(MATCH(TRIM(CLEAN(SUBSTITUTE(SUBSTITUTE(X679, CHAR(13), ""), CHAR(10), " "))), sizeList!B:B, 0)),
                INDEX(sizeList!B:B, MATCH(TRIM(CLEAN(SUBSTITUTE(SUBSTITUTE(X679, CHAR(13), ""), CHAR(10), " "))), sizeList!B:B, 0)),
                IF(ISNUMBER(MATCH(X679, sizeList!B:B, 0)),
                    INDEX(sizeList!B:B, MATCH(X679, sizeList!B:B, 0)),
                    "")
            )
        )
    ),
    ""
)</f>
        <v>XXL</v>
      </c>
      <c r="X679" s="19" t="s">
        <v>853</v>
      </c>
      <c r="Y679" s="19" t="s">
        <v>22</v>
      </c>
      <c r="Z679" s="44" t="str">
        <f t="shared" si="89"/>
        <v>YELLOW</v>
      </c>
      <c r="AA679" s="44" t="str">
        <f>IFERROR(
    IF(ISNUMBER(MATCH(TRIM(CLEAN(SUBSTITUTE(SUBSTITUTE(Y679, CHAR(13), ""), CHAR(10), " "))), colorList!A:A, 0)),
        INDEX(colorList!B:B, MATCH(TRIM(CLEAN(SUBSTITUTE(SUBSTITUTE(Y679, CHAR(13), ""), CHAR(10), " "))), colorList!A:A, 0)),
        IF(ISNUMBER(MATCH(Y679, colorList!A:A, 0)),
            INDEX(colorList!B:B, MATCH(Y679, colorList!A:A, 0)),
            IF(ISNUMBER(MATCH(TRIM(CLEAN(SUBSTITUTE(SUBSTITUTE(Y679, CHAR(13), ""), CHAR(10), " "))), colorList!B:B, 0)),
                INDEX(colorList!B:B, MATCH(TRIM(CLEAN(SUBSTITUTE(SUBSTITUTE(Y679, CHAR(13), ""), CHAR(10), " "))), colorList!B:B, 0)),
                IF(ISNUMBER(MATCH(Y679, colorList!B:B, 0)),
                    INDEX(colorList!B:B, MATCH(Y679, colorList!B:B, 0)),
                    "")
            )
        )
    ),
    ""
)</f>
        <v>sárga</v>
      </c>
      <c r="AB679" s="56" t="str">
        <f>IF(Y679="", "", IFERROR(VLOOKUP(Y679, colorList!A:B,2,FALSE),""))</f>
        <v>sárga</v>
      </c>
    </row>
    <row r="680" spans="1:28" ht="60" customHeight="1" x14ac:dyDescent="0.3">
      <c r="A680" s="19" t="s">
        <v>1619</v>
      </c>
      <c r="B680" s="19" t="s">
        <v>1619</v>
      </c>
      <c r="C680" s="59" t="str">
        <f t="shared" si="83"/>
        <v>Umbria bőrkesztyű</v>
      </c>
      <c r="D680" s="6" t="s">
        <v>1909</v>
      </c>
      <c r="E680" s="60" t="str">
        <f t="shared" si="84"/>
        <v>RIDING GLOVES 171 MODEL</v>
      </c>
      <c r="F680" s="19" t="s">
        <v>1761</v>
      </c>
      <c r="G680" s="61" t="str">
        <f t="shared" si="85"/>
        <v>Umbria Equitazione</v>
      </c>
      <c r="H680" s="19" t="s">
        <v>1862</v>
      </c>
      <c r="I680" s="62" t="str">
        <f t="shared" si="86"/>
        <v>Western felszerelés</v>
      </c>
      <c r="J680" s="19" t="s">
        <v>3008</v>
      </c>
      <c r="K680" s="51" t="str">
        <f t="shared" si="87"/>
        <v>Western lovasruházat</v>
      </c>
      <c r="L680" s="19" t="s">
        <v>2532</v>
      </c>
      <c r="M680" s="51" t="str">
        <f t="shared" si="82"/>
        <v>Western lovasruházat kiegészítők</v>
      </c>
      <c r="N680" s="65" t="s">
        <v>2772</v>
      </c>
      <c r="O680" s="53" t="str">
        <f t="shared" si="88"/>
        <v/>
      </c>
      <c r="P680" s="39"/>
      <c r="Q680" s="40"/>
      <c r="R680" s="67" t="s">
        <v>2630</v>
      </c>
      <c r="S680" s="57"/>
      <c r="T680" s="65" t="s">
        <v>1931</v>
      </c>
      <c r="U680" s="63">
        <v>0.1</v>
      </c>
      <c r="V680" s="41">
        <v>0</v>
      </c>
      <c r="W680" s="44" t="str">
        <f>IFERROR(
    IF(ISNUMBER(MATCH(TRIM(CLEAN(SUBSTITUTE(SUBSTITUTE(X680, CHAR(13), ""), CHAR(10), " "))), sizeList!A:A, 0)),
        INDEX(sizeList!B:B, MATCH(TRIM(CLEAN(SUBSTITUTE(SUBSTITUTE(X680, CHAR(13), ""), CHAR(10), " "))), sizeList!A:A, 0)),
        IF(ISNUMBER(MATCH(X680, sizeList!A:A, 0)),
            INDEX(sizeList!B:B, MATCH(X680, sizeList!A:A, 0)),
            IF(ISNUMBER(MATCH(TRIM(CLEAN(SUBSTITUTE(SUBSTITUTE(X680, CHAR(13), ""), CHAR(10), " "))), sizeList!B:B, 0)),
                INDEX(sizeList!B:B, MATCH(TRIM(CLEAN(SUBSTITUTE(SUBSTITUTE(X680, CHAR(13), ""), CHAR(10), " "))), sizeList!B:B, 0)),
                IF(ISNUMBER(MATCH(X680, sizeList!B:B, 0)),
                    INDEX(sizeList!B:B, MATCH(X680, sizeList!B:B, 0)),
                    "")
            )
        )
    ),
    ""
)</f>
        <v>XXS</v>
      </c>
      <c r="X680" s="19" t="s">
        <v>85</v>
      </c>
      <c r="Y680" s="19" t="s">
        <v>22</v>
      </c>
      <c r="Z680" s="44" t="str">
        <f t="shared" si="89"/>
        <v>YELLOW</v>
      </c>
      <c r="AA680" s="44" t="str">
        <f>IFERROR(
    IF(ISNUMBER(MATCH(TRIM(CLEAN(SUBSTITUTE(SUBSTITUTE(Y680, CHAR(13), ""), CHAR(10), " "))), colorList!A:A, 0)),
        INDEX(colorList!B:B, MATCH(TRIM(CLEAN(SUBSTITUTE(SUBSTITUTE(Y680, CHAR(13), ""), CHAR(10), " "))), colorList!A:A, 0)),
        IF(ISNUMBER(MATCH(Y680, colorList!A:A, 0)),
            INDEX(colorList!B:B, MATCH(Y680, colorList!A:A, 0)),
            IF(ISNUMBER(MATCH(TRIM(CLEAN(SUBSTITUTE(SUBSTITUTE(Y680, CHAR(13), ""), CHAR(10), " "))), colorList!B:B, 0)),
                INDEX(colorList!B:B, MATCH(TRIM(CLEAN(SUBSTITUTE(SUBSTITUTE(Y680, CHAR(13), ""), CHAR(10), " "))), colorList!B:B, 0)),
                IF(ISNUMBER(MATCH(Y680, colorList!B:B, 0)),
                    INDEX(colorList!B:B, MATCH(Y680, colorList!B:B, 0)),
                    "")
            )
        )
    ),
    ""
)</f>
        <v>sárga</v>
      </c>
      <c r="AB680" s="56" t="str">
        <f>IF(Y680="", "", IFERROR(VLOOKUP(Y680, colorList!A:B,2,FALSE),""))</f>
        <v>sárga</v>
      </c>
    </row>
    <row r="681" spans="1:28" ht="60" customHeight="1" x14ac:dyDescent="0.3">
      <c r="A681" s="19" t="s">
        <v>1619</v>
      </c>
      <c r="B681" s="19" t="s">
        <v>1619</v>
      </c>
      <c r="C681" s="59" t="str">
        <f t="shared" si="83"/>
        <v>Umbria bőrkesztyű</v>
      </c>
      <c r="D681" s="6" t="s">
        <v>1909</v>
      </c>
      <c r="E681" s="60" t="str">
        <f t="shared" si="84"/>
        <v>RIDING GLOVES 171 MODEL</v>
      </c>
      <c r="F681" s="19" t="s">
        <v>1761</v>
      </c>
      <c r="G681" s="61" t="str">
        <f t="shared" si="85"/>
        <v>Umbria Equitazione</v>
      </c>
      <c r="H681" s="19" t="s">
        <v>1862</v>
      </c>
      <c r="I681" s="62" t="str">
        <f t="shared" si="86"/>
        <v>Western felszerelés</v>
      </c>
      <c r="J681" s="19" t="s">
        <v>3008</v>
      </c>
      <c r="K681" s="51" t="str">
        <f t="shared" si="87"/>
        <v>Western lovasruházat</v>
      </c>
      <c r="L681" s="19" t="s">
        <v>2532</v>
      </c>
      <c r="M681" s="51" t="str">
        <f t="shared" si="82"/>
        <v>Western lovasruházat kiegészítők</v>
      </c>
      <c r="N681" s="65" t="s">
        <v>2772</v>
      </c>
      <c r="O681" s="53" t="str">
        <f t="shared" si="88"/>
        <v/>
      </c>
      <c r="P681" s="39"/>
      <c r="Q681" s="40"/>
      <c r="R681" s="67" t="s">
        <v>2631</v>
      </c>
      <c r="S681" s="57"/>
      <c r="T681" s="65" t="s">
        <v>1931</v>
      </c>
      <c r="U681" s="63">
        <v>0.1</v>
      </c>
      <c r="V681" s="41">
        <v>0</v>
      </c>
      <c r="W681" s="44" t="str">
        <f>IFERROR(
    IF(ISNUMBER(MATCH(TRIM(CLEAN(SUBSTITUTE(SUBSTITUTE(X681, CHAR(13), ""), CHAR(10), " "))), sizeList!A:A, 0)),
        INDEX(sizeList!B:B, MATCH(TRIM(CLEAN(SUBSTITUTE(SUBSTITUTE(X681, CHAR(13), ""), CHAR(10), " "))), sizeList!A:A, 0)),
        IF(ISNUMBER(MATCH(X681, sizeList!A:A, 0)),
            INDEX(sizeList!B:B, MATCH(X681, sizeList!A:A, 0)),
            IF(ISNUMBER(MATCH(TRIM(CLEAN(SUBSTITUTE(SUBSTITUTE(X681, CHAR(13), ""), CHAR(10), " "))), sizeList!B:B, 0)),
                INDEX(sizeList!B:B, MATCH(TRIM(CLEAN(SUBSTITUTE(SUBSTITUTE(X681, CHAR(13), ""), CHAR(10), " "))), sizeList!B:B, 0)),
                IF(ISNUMBER(MATCH(X681, sizeList!B:B, 0)),
                    INDEX(sizeList!B:B, MATCH(X681, sizeList!B:B, 0)),
                    "")
            )
        )
    ),
    ""
)</f>
        <v>XS</v>
      </c>
      <c r="X681" s="19" t="s">
        <v>87</v>
      </c>
      <c r="Y681" s="19" t="s">
        <v>22</v>
      </c>
      <c r="Z681" s="44" t="str">
        <f t="shared" si="89"/>
        <v>YELLOW</v>
      </c>
      <c r="AA681" s="44" t="str">
        <f>IFERROR(
    IF(ISNUMBER(MATCH(TRIM(CLEAN(SUBSTITUTE(SUBSTITUTE(Y681, CHAR(13), ""), CHAR(10), " "))), colorList!A:A, 0)),
        INDEX(colorList!B:B, MATCH(TRIM(CLEAN(SUBSTITUTE(SUBSTITUTE(Y681, CHAR(13), ""), CHAR(10), " "))), colorList!A:A, 0)),
        IF(ISNUMBER(MATCH(Y681, colorList!A:A, 0)),
            INDEX(colorList!B:B, MATCH(Y681, colorList!A:A, 0)),
            IF(ISNUMBER(MATCH(TRIM(CLEAN(SUBSTITUTE(SUBSTITUTE(Y681, CHAR(13), ""), CHAR(10), " "))), colorList!B:B, 0)),
                INDEX(colorList!B:B, MATCH(TRIM(CLEAN(SUBSTITUTE(SUBSTITUTE(Y681, CHAR(13), ""), CHAR(10), " "))), colorList!B:B, 0)),
                IF(ISNUMBER(MATCH(Y681, colorList!B:B, 0)),
                    INDEX(colorList!B:B, MATCH(Y681, colorList!B:B, 0)),
                    "")
            )
        )
    ),
    ""
)</f>
        <v>sárga</v>
      </c>
      <c r="AB681" s="56" t="str">
        <f>IF(Y681="", "", IFERROR(VLOOKUP(Y681, colorList!A:B,2,FALSE),""))</f>
        <v>sárga</v>
      </c>
    </row>
    <row r="682" spans="1:28" ht="60" customHeight="1" x14ac:dyDescent="0.3">
      <c r="A682" s="19" t="s">
        <v>1619</v>
      </c>
      <c r="B682" s="19" t="s">
        <v>1619</v>
      </c>
      <c r="C682" s="59" t="str">
        <f t="shared" si="83"/>
        <v>Umbria bőrkesztyű</v>
      </c>
      <c r="D682" s="6" t="s">
        <v>1909</v>
      </c>
      <c r="E682" s="60" t="str">
        <f t="shared" si="84"/>
        <v>RIDING GLOVES 171 MODEL</v>
      </c>
      <c r="F682" s="19" t="s">
        <v>1761</v>
      </c>
      <c r="G682" s="61" t="str">
        <f t="shared" si="85"/>
        <v>Umbria Equitazione</v>
      </c>
      <c r="H682" s="19" t="s">
        <v>1862</v>
      </c>
      <c r="I682" s="62" t="str">
        <f t="shared" si="86"/>
        <v>Western felszerelés</v>
      </c>
      <c r="J682" s="19" t="s">
        <v>3008</v>
      </c>
      <c r="K682" s="51" t="str">
        <f t="shared" si="87"/>
        <v>Western lovasruházat</v>
      </c>
      <c r="L682" s="19" t="s">
        <v>2532</v>
      </c>
      <c r="M682" s="51" t="str">
        <f t="shared" si="82"/>
        <v>Western lovasruházat kiegészítők</v>
      </c>
      <c r="N682" s="65" t="s">
        <v>2772</v>
      </c>
      <c r="O682" s="53" t="str">
        <f t="shared" si="88"/>
        <v/>
      </c>
      <c r="P682" s="39"/>
      <c r="Q682" s="40"/>
      <c r="R682" s="67" t="s">
        <v>2632</v>
      </c>
      <c r="S682" s="57"/>
      <c r="T682" s="65" t="s">
        <v>1931</v>
      </c>
      <c r="U682" s="63">
        <v>0.1</v>
      </c>
      <c r="V682" s="41">
        <v>0</v>
      </c>
      <c r="W682" s="44" t="str">
        <f>IFERROR(
    IF(ISNUMBER(MATCH(TRIM(CLEAN(SUBSTITUTE(SUBSTITUTE(X682, CHAR(13), ""), CHAR(10), " "))), sizeList!A:A, 0)),
        INDEX(sizeList!B:B, MATCH(TRIM(CLEAN(SUBSTITUTE(SUBSTITUTE(X682, CHAR(13), ""), CHAR(10), " "))), sizeList!A:A, 0)),
        IF(ISNUMBER(MATCH(X682, sizeList!A:A, 0)),
            INDEX(sizeList!B:B, MATCH(X682, sizeList!A:A, 0)),
            IF(ISNUMBER(MATCH(TRIM(CLEAN(SUBSTITUTE(SUBSTITUTE(X682, CHAR(13), ""), CHAR(10), " "))), sizeList!B:B, 0)),
                INDEX(sizeList!B:B, MATCH(TRIM(CLEAN(SUBSTITUTE(SUBSTITUTE(X682, CHAR(13), ""), CHAR(10), " "))), sizeList!B:B, 0)),
                IF(ISNUMBER(MATCH(X682, sizeList!B:B, 0)),
                    INDEX(sizeList!B:B, MATCH(X682, sizeList!B:B, 0)),
                    "")
            )
        )
    ),
    ""
)</f>
        <v>S</v>
      </c>
      <c r="X682" s="19" t="s">
        <v>88</v>
      </c>
      <c r="Y682" s="19" t="s">
        <v>22</v>
      </c>
      <c r="Z682" s="44" t="str">
        <f t="shared" si="89"/>
        <v>YELLOW</v>
      </c>
      <c r="AA682" s="44" t="str">
        <f>IFERROR(
    IF(ISNUMBER(MATCH(TRIM(CLEAN(SUBSTITUTE(SUBSTITUTE(Y682, CHAR(13), ""), CHAR(10), " "))), colorList!A:A, 0)),
        INDEX(colorList!B:B, MATCH(TRIM(CLEAN(SUBSTITUTE(SUBSTITUTE(Y682, CHAR(13), ""), CHAR(10), " "))), colorList!A:A, 0)),
        IF(ISNUMBER(MATCH(Y682, colorList!A:A, 0)),
            INDEX(colorList!B:B, MATCH(Y682, colorList!A:A, 0)),
            IF(ISNUMBER(MATCH(TRIM(CLEAN(SUBSTITUTE(SUBSTITUTE(Y682, CHAR(13), ""), CHAR(10), " "))), colorList!B:B, 0)),
                INDEX(colorList!B:B, MATCH(TRIM(CLEAN(SUBSTITUTE(SUBSTITUTE(Y682, CHAR(13), ""), CHAR(10), " "))), colorList!B:B, 0)),
                IF(ISNUMBER(MATCH(Y682, colorList!B:B, 0)),
                    INDEX(colorList!B:B, MATCH(Y682, colorList!B:B, 0)),
                    "")
            )
        )
    ),
    ""
)</f>
        <v>sárga</v>
      </c>
      <c r="AB682" s="56" t="str">
        <f>IF(Y682="", "", IFERROR(VLOOKUP(Y682, colorList!A:B,2,FALSE),""))</f>
        <v>sárga</v>
      </c>
    </row>
    <row r="683" spans="1:28" ht="60" customHeight="1" x14ac:dyDescent="0.3">
      <c r="A683" s="19" t="s">
        <v>1619</v>
      </c>
      <c r="B683" s="19" t="s">
        <v>1619</v>
      </c>
      <c r="C683" s="59" t="str">
        <f t="shared" si="83"/>
        <v>Umbria bőrkesztyű</v>
      </c>
      <c r="D683" s="6" t="s">
        <v>1909</v>
      </c>
      <c r="E683" s="60" t="str">
        <f t="shared" si="84"/>
        <v>RIDING GLOVES 171 MODEL</v>
      </c>
      <c r="F683" s="19" t="s">
        <v>1761</v>
      </c>
      <c r="G683" s="61" t="str">
        <f t="shared" si="85"/>
        <v>Umbria Equitazione</v>
      </c>
      <c r="H683" s="19" t="s">
        <v>1862</v>
      </c>
      <c r="I683" s="62" t="str">
        <f t="shared" si="86"/>
        <v>Western felszerelés</v>
      </c>
      <c r="J683" s="19" t="s">
        <v>3008</v>
      </c>
      <c r="K683" s="51" t="str">
        <f t="shared" si="87"/>
        <v>Western lovasruházat</v>
      </c>
      <c r="L683" s="19" t="s">
        <v>2532</v>
      </c>
      <c r="M683" s="51" t="str">
        <f t="shared" si="82"/>
        <v>Western lovasruházat kiegészítők</v>
      </c>
      <c r="N683" s="65" t="s">
        <v>2772</v>
      </c>
      <c r="O683" s="53" t="str">
        <f t="shared" si="88"/>
        <v/>
      </c>
      <c r="P683" s="39"/>
      <c r="Q683" s="40"/>
      <c r="R683" s="67" t="s">
        <v>2633</v>
      </c>
      <c r="S683" s="57"/>
      <c r="T683" s="65" t="s">
        <v>1931</v>
      </c>
      <c r="U683" s="63">
        <v>0.1</v>
      </c>
      <c r="V683" s="41">
        <v>0</v>
      </c>
      <c r="W683" s="44" t="str">
        <f>IFERROR(
    IF(ISNUMBER(MATCH(TRIM(CLEAN(SUBSTITUTE(SUBSTITUTE(X683, CHAR(13), ""), CHAR(10), " "))), sizeList!A:A, 0)),
        INDEX(sizeList!B:B, MATCH(TRIM(CLEAN(SUBSTITUTE(SUBSTITUTE(X683, CHAR(13), ""), CHAR(10), " "))), sizeList!A:A, 0)),
        IF(ISNUMBER(MATCH(X683, sizeList!A:A, 0)),
            INDEX(sizeList!B:B, MATCH(X683, sizeList!A:A, 0)),
            IF(ISNUMBER(MATCH(TRIM(CLEAN(SUBSTITUTE(SUBSTITUTE(X683, CHAR(13), ""), CHAR(10), " "))), sizeList!B:B, 0)),
                INDEX(sizeList!B:B, MATCH(TRIM(CLEAN(SUBSTITUTE(SUBSTITUTE(X683, CHAR(13), ""), CHAR(10), " "))), sizeList!B:B, 0)),
                IF(ISNUMBER(MATCH(X683, sizeList!B:B, 0)),
                    INDEX(sizeList!B:B, MATCH(X683, sizeList!B:B, 0)),
                    "")
            )
        )
    ),
    ""
)</f>
        <v>M</v>
      </c>
      <c r="X683" s="19" t="s">
        <v>89</v>
      </c>
      <c r="Y683" s="19" t="s">
        <v>22</v>
      </c>
      <c r="Z683" s="44" t="str">
        <f t="shared" si="89"/>
        <v>YELLOW</v>
      </c>
      <c r="AA683" s="44" t="str">
        <f>IFERROR(
    IF(ISNUMBER(MATCH(TRIM(CLEAN(SUBSTITUTE(SUBSTITUTE(Y683, CHAR(13), ""), CHAR(10), " "))), colorList!A:A, 0)),
        INDEX(colorList!B:B, MATCH(TRIM(CLEAN(SUBSTITUTE(SUBSTITUTE(Y683, CHAR(13), ""), CHAR(10), " "))), colorList!A:A, 0)),
        IF(ISNUMBER(MATCH(Y683, colorList!A:A, 0)),
            INDEX(colorList!B:B, MATCH(Y683, colorList!A:A, 0)),
            IF(ISNUMBER(MATCH(TRIM(CLEAN(SUBSTITUTE(SUBSTITUTE(Y683, CHAR(13), ""), CHAR(10), " "))), colorList!B:B, 0)),
                INDEX(colorList!B:B, MATCH(TRIM(CLEAN(SUBSTITUTE(SUBSTITUTE(Y683, CHAR(13), ""), CHAR(10), " "))), colorList!B:B, 0)),
                IF(ISNUMBER(MATCH(Y683, colorList!B:B, 0)),
                    INDEX(colorList!B:B, MATCH(Y683, colorList!B:B, 0)),
                    "")
            )
        )
    ),
    ""
)</f>
        <v>sárga</v>
      </c>
      <c r="AB683" s="56" t="str">
        <f>IF(Y683="", "", IFERROR(VLOOKUP(Y683, colorList!A:B,2,FALSE),""))</f>
        <v>sárga</v>
      </c>
    </row>
    <row r="684" spans="1:28" ht="60" customHeight="1" x14ac:dyDescent="0.3">
      <c r="A684" s="19" t="s">
        <v>1619</v>
      </c>
      <c r="B684" s="19" t="s">
        <v>1619</v>
      </c>
      <c r="C684" s="59" t="str">
        <f t="shared" si="83"/>
        <v>Umbria bőrkesztyű</v>
      </c>
      <c r="D684" s="6" t="s">
        <v>1909</v>
      </c>
      <c r="E684" s="60" t="str">
        <f t="shared" si="84"/>
        <v>RIDING GLOVES 171 MODEL</v>
      </c>
      <c r="F684" s="19" t="s">
        <v>1761</v>
      </c>
      <c r="G684" s="61" t="str">
        <f t="shared" si="85"/>
        <v>Umbria Equitazione</v>
      </c>
      <c r="H684" s="19" t="s">
        <v>1862</v>
      </c>
      <c r="I684" s="62" t="str">
        <f t="shared" si="86"/>
        <v>Western felszerelés</v>
      </c>
      <c r="J684" s="19" t="s">
        <v>3008</v>
      </c>
      <c r="K684" s="51" t="str">
        <f t="shared" si="87"/>
        <v>Western lovasruházat</v>
      </c>
      <c r="L684" s="19" t="s">
        <v>2532</v>
      </c>
      <c r="M684" s="51" t="str">
        <f t="shared" si="82"/>
        <v>Western lovasruházat kiegészítők</v>
      </c>
      <c r="N684" s="65" t="s">
        <v>2772</v>
      </c>
      <c r="O684" s="53" t="str">
        <f t="shared" si="88"/>
        <v/>
      </c>
      <c r="P684" s="39"/>
      <c r="Q684" s="40"/>
      <c r="R684" s="67" t="s">
        <v>2634</v>
      </c>
      <c r="S684" s="57"/>
      <c r="T684" s="65" t="s">
        <v>1931</v>
      </c>
      <c r="U684" s="63">
        <v>0.1</v>
      </c>
      <c r="V684" s="41">
        <v>0</v>
      </c>
      <c r="W684" s="44" t="str">
        <f>IFERROR(
    IF(ISNUMBER(MATCH(TRIM(CLEAN(SUBSTITUTE(SUBSTITUTE(X684, CHAR(13), ""), CHAR(10), " "))), sizeList!A:A, 0)),
        INDEX(sizeList!B:B, MATCH(TRIM(CLEAN(SUBSTITUTE(SUBSTITUTE(X684, CHAR(13), ""), CHAR(10), " "))), sizeList!A:A, 0)),
        IF(ISNUMBER(MATCH(X684, sizeList!A:A, 0)),
            INDEX(sizeList!B:B, MATCH(X684, sizeList!A:A, 0)),
            IF(ISNUMBER(MATCH(TRIM(CLEAN(SUBSTITUTE(SUBSTITUTE(X684, CHAR(13), ""), CHAR(10), " "))), sizeList!B:B, 0)),
                INDEX(sizeList!B:B, MATCH(TRIM(CLEAN(SUBSTITUTE(SUBSTITUTE(X684, CHAR(13), ""), CHAR(10), " "))), sizeList!B:B, 0)),
                IF(ISNUMBER(MATCH(X684, sizeList!B:B, 0)),
                    INDEX(sizeList!B:B, MATCH(X684, sizeList!B:B, 0)),
                    "")
            )
        )
    ),
    ""
)</f>
        <v>L</v>
      </c>
      <c r="X684" s="19" t="s">
        <v>90</v>
      </c>
      <c r="Y684" s="19" t="s">
        <v>22</v>
      </c>
      <c r="Z684" s="44" t="str">
        <f t="shared" si="89"/>
        <v>YELLOW</v>
      </c>
      <c r="AA684" s="44" t="str">
        <f>IFERROR(
    IF(ISNUMBER(MATCH(TRIM(CLEAN(SUBSTITUTE(SUBSTITUTE(Y684, CHAR(13), ""), CHAR(10), " "))), colorList!A:A, 0)),
        INDEX(colorList!B:B, MATCH(TRIM(CLEAN(SUBSTITUTE(SUBSTITUTE(Y684, CHAR(13), ""), CHAR(10), " "))), colorList!A:A, 0)),
        IF(ISNUMBER(MATCH(Y684, colorList!A:A, 0)),
            INDEX(colorList!B:B, MATCH(Y684, colorList!A:A, 0)),
            IF(ISNUMBER(MATCH(TRIM(CLEAN(SUBSTITUTE(SUBSTITUTE(Y684, CHAR(13), ""), CHAR(10), " "))), colorList!B:B, 0)),
                INDEX(colorList!B:B, MATCH(TRIM(CLEAN(SUBSTITUTE(SUBSTITUTE(Y684, CHAR(13), ""), CHAR(10), " "))), colorList!B:B, 0)),
                IF(ISNUMBER(MATCH(Y684, colorList!B:B, 0)),
                    INDEX(colorList!B:B, MATCH(Y684, colorList!B:B, 0)),
                    "")
            )
        )
    ),
    ""
)</f>
        <v>sárga</v>
      </c>
      <c r="AB684" s="56" t="str">
        <f>IF(Y684="", "", IFERROR(VLOOKUP(Y684, colorList!A:B,2,FALSE),""))</f>
        <v>sárga</v>
      </c>
    </row>
    <row r="685" spans="1:28" ht="60" customHeight="1" x14ac:dyDescent="0.3">
      <c r="A685" s="19" t="s">
        <v>1619</v>
      </c>
      <c r="B685" s="19" t="s">
        <v>1619</v>
      </c>
      <c r="C685" s="59" t="str">
        <f t="shared" si="83"/>
        <v>Umbria bőrkesztyű</v>
      </c>
      <c r="D685" s="6" t="s">
        <v>1909</v>
      </c>
      <c r="E685" s="60" t="str">
        <f t="shared" si="84"/>
        <v>RIDING GLOVES 171 MODEL</v>
      </c>
      <c r="F685" s="19" t="s">
        <v>1761</v>
      </c>
      <c r="G685" s="61" t="str">
        <f t="shared" si="85"/>
        <v>Umbria Equitazione</v>
      </c>
      <c r="H685" s="19" t="s">
        <v>1862</v>
      </c>
      <c r="I685" s="62" t="str">
        <f t="shared" si="86"/>
        <v>Western felszerelés</v>
      </c>
      <c r="J685" s="19" t="s">
        <v>3008</v>
      </c>
      <c r="K685" s="51" t="str">
        <f t="shared" si="87"/>
        <v>Western lovasruházat</v>
      </c>
      <c r="L685" s="19" t="s">
        <v>2532</v>
      </c>
      <c r="M685" s="51" t="str">
        <f t="shared" si="82"/>
        <v>Western lovasruházat kiegészítők</v>
      </c>
      <c r="N685" s="65" t="s">
        <v>2772</v>
      </c>
      <c r="O685" s="53" t="str">
        <f t="shared" si="88"/>
        <v/>
      </c>
      <c r="P685" s="39"/>
      <c r="Q685" s="40"/>
      <c r="R685" s="67" t="s">
        <v>2635</v>
      </c>
      <c r="S685" s="57"/>
      <c r="T685" s="65" t="s">
        <v>1931</v>
      </c>
      <c r="U685" s="63">
        <v>0.1</v>
      </c>
      <c r="V685" s="41">
        <v>0</v>
      </c>
      <c r="W685" s="44" t="str">
        <f>IFERROR(
    IF(ISNUMBER(MATCH(TRIM(CLEAN(SUBSTITUTE(SUBSTITUTE(X685, CHAR(13), ""), CHAR(10), " "))), sizeList!A:A, 0)),
        INDEX(sizeList!B:B, MATCH(TRIM(CLEAN(SUBSTITUTE(SUBSTITUTE(X685, CHAR(13), ""), CHAR(10), " "))), sizeList!A:A, 0)),
        IF(ISNUMBER(MATCH(X685, sizeList!A:A, 0)),
            INDEX(sizeList!B:B, MATCH(X685, sizeList!A:A, 0)),
            IF(ISNUMBER(MATCH(TRIM(CLEAN(SUBSTITUTE(SUBSTITUTE(X685, CHAR(13), ""), CHAR(10), " "))), sizeList!B:B, 0)),
                INDEX(sizeList!B:B, MATCH(TRIM(CLEAN(SUBSTITUTE(SUBSTITUTE(X685, CHAR(13), ""), CHAR(10), " "))), sizeList!B:B, 0)),
                IF(ISNUMBER(MATCH(X685, sizeList!B:B, 0)),
                    INDEX(sizeList!B:B, MATCH(X685, sizeList!B:B, 0)),
                    "")
            )
        )
    ),
    ""
)</f>
        <v>XL</v>
      </c>
      <c r="X685" s="19" t="s">
        <v>91</v>
      </c>
      <c r="Y685" s="19" t="s">
        <v>22</v>
      </c>
      <c r="Z685" s="44" t="str">
        <f t="shared" si="89"/>
        <v>YELLOW</v>
      </c>
      <c r="AA685" s="44" t="str">
        <f>IFERROR(
    IF(ISNUMBER(MATCH(TRIM(CLEAN(SUBSTITUTE(SUBSTITUTE(Y685, CHAR(13), ""), CHAR(10), " "))), colorList!A:A, 0)),
        INDEX(colorList!B:B, MATCH(TRIM(CLEAN(SUBSTITUTE(SUBSTITUTE(Y685, CHAR(13), ""), CHAR(10), " "))), colorList!A:A, 0)),
        IF(ISNUMBER(MATCH(Y685, colorList!A:A, 0)),
            INDEX(colorList!B:B, MATCH(Y685, colorList!A:A, 0)),
            IF(ISNUMBER(MATCH(TRIM(CLEAN(SUBSTITUTE(SUBSTITUTE(Y685, CHAR(13), ""), CHAR(10), " "))), colorList!B:B, 0)),
                INDEX(colorList!B:B, MATCH(TRIM(CLEAN(SUBSTITUTE(SUBSTITUTE(Y685, CHAR(13), ""), CHAR(10), " "))), colorList!B:B, 0)),
                IF(ISNUMBER(MATCH(Y685, colorList!B:B, 0)),
                    INDEX(colorList!B:B, MATCH(Y685, colorList!B:B, 0)),
                    "")
            )
        )
    ),
    ""
)</f>
        <v>sárga</v>
      </c>
      <c r="AB685" s="56" t="str">
        <f>IF(Y685="", "", IFERROR(VLOOKUP(Y685, colorList!A:B,2,FALSE),""))</f>
        <v>sárga</v>
      </c>
    </row>
    <row r="686" spans="1:28" ht="60" customHeight="1" x14ac:dyDescent="0.3">
      <c r="A686" s="19" t="s">
        <v>1619</v>
      </c>
      <c r="B686" s="19" t="s">
        <v>1619</v>
      </c>
      <c r="C686" s="59" t="str">
        <f t="shared" si="83"/>
        <v>Umbria bőrkesztyű</v>
      </c>
      <c r="D686" s="6" t="s">
        <v>1909</v>
      </c>
      <c r="E686" s="60" t="str">
        <f t="shared" si="84"/>
        <v>RIDING GLOVES 171 MODEL</v>
      </c>
      <c r="F686" s="19" t="s">
        <v>1761</v>
      </c>
      <c r="G686" s="61" t="str">
        <f t="shared" si="85"/>
        <v>Umbria Equitazione</v>
      </c>
      <c r="H686" s="19" t="s">
        <v>1862</v>
      </c>
      <c r="I686" s="62" t="str">
        <f t="shared" si="86"/>
        <v>Western felszerelés</v>
      </c>
      <c r="J686" s="19" t="s">
        <v>3008</v>
      </c>
      <c r="K686" s="51" t="str">
        <f t="shared" si="87"/>
        <v>Western lovasruházat</v>
      </c>
      <c r="L686" s="19" t="s">
        <v>2532</v>
      </c>
      <c r="M686" s="51" t="str">
        <f t="shared" si="82"/>
        <v>Western lovasruházat kiegészítők</v>
      </c>
      <c r="N686" s="65" t="s">
        <v>2772</v>
      </c>
      <c r="O686" s="53" t="str">
        <f t="shared" si="88"/>
        <v/>
      </c>
      <c r="P686" s="39"/>
      <c r="Q686" s="40"/>
      <c r="R686" s="67" t="s">
        <v>2636</v>
      </c>
      <c r="S686" s="57"/>
      <c r="T686" s="65" t="s">
        <v>1931</v>
      </c>
      <c r="U686" s="63">
        <v>0.1</v>
      </c>
      <c r="V686" s="41">
        <v>0</v>
      </c>
      <c r="W686" s="44" t="str">
        <f>IFERROR(
    IF(ISNUMBER(MATCH(TRIM(CLEAN(SUBSTITUTE(SUBSTITUTE(X686, CHAR(13), ""), CHAR(10), " "))), sizeList!A:A, 0)),
        INDEX(sizeList!B:B, MATCH(TRIM(CLEAN(SUBSTITUTE(SUBSTITUTE(X686, CHAR(13), ""), CHAR(10), " "))), sizeList!A:A, 0)),
        IF(ISNUMBER(MATCH(X686, sizeList!A:A, 0)),
            INDEX(sizeList!B:B, MATCH(X686, sizeList!A:A, 0)),
            IF(ISNUMBER(MATCH(TRIM(CLEAN(SUBSTITUTE(SUBSTITUTE(X686, CHAR(13), ""), CHAR(10), " "))), sizeList!B:B, 0)),
                INDEX(sizeList!B:B, MATCH(TRIM(CLEAN(SUBSTITUTE(SUBSTITUTE(X686, CHAR(13), ""), CHAR(10), " "))), sizeList!B:B, 0)),
                IF(ISNUMBER(MATCH(X686, sizeList!B:B, 0)),
                    INDEX(sizeList!B:B, MATCH(X686, sizeList!B:B, 0)),
                    "")
            )
        )
    ),
    ""
)</f>
        <v>XXL</v>
      </c>
      <c r="X686" s="19" t="s">
        <v>853</v>
      </c>
      <c r="Y686" s="19" t="s">
        <v>22</v>
      </c>
      <c r="Z686" s="44" t="str">
        <f t="shared" si="89"/>
        <v>YELLOW</v>
      </c>
      <c r="AA686" s="44" t="str">
        <f>IFERROR(
    IF(ISNUMBER(MATCH(TRIM(CLEAN(SUBSTITUTE(SUBSTITUTE(Y686, CHAR(13), ""), CHAR(10), " "))), colorList!A:A, 0)),
        INDEX(colorList!B:B, MATCH(TRIM(CLEAN(SUBSTITUTE(SUBSTITUTE(Y686, CHAR(13), ""), CHAR(10), " "))), colorList!A:A, 0)),
        IF(ISNUMBER(MATCH(Y686, colorList!A:A, 0)),
            INDEX(colorList!B:B, MATCH(Y686, colorList!A:A, 0)),
            IF(ISNUMBER(MATCH(TRIM(CLEAN(SUBSTITUTE(SUBSTITUTE(Y686, CHAR(13), ""), CHAR(10), " "))), colorList!B:B, 0)),
                INDEX(colorList!B:B, MATCH(TRIM(CLEAN(SUBSTITUTE(SUBSTITUTE(Y686, CHAR(13), ""), CHAR(10), " "))), colorList!B:B, 0)),
                IF(ISNUMBER(MATCH(Y686, colorList!B:B, 0)),
                    INDEX(colorList!B:B, MATCH(Y686, colorList!B:B, 0)),
                    "")
            )
        )
    ),
    ""
)</f>
        <v>sárga</v>
      </c>
      <c r="AB686" s="56" t="str">
        <f>IF(Y686="", "", IFERROR(VLOOKUP(Y686, colorList!A:B,2,FALSE),""))</f>
        <v>sárga</v>
      </c>
    </row>
    <row r="687" spans="1:28" ht="60" customHeight="1" x14ac:dyDescent="0.3">
      <c r="A687" s="19" t="s">
        <v>1604</v>
      </c>
      <c r="B687" s="19" t="s">
        <v>1604</v>
      </c>
      <c r="C687" s="44" t="str">
        <f t="shared" si="83"/>
        <v>Pool's Buckaroo western csizma</v>
      </c>
      <c r="D687" s="6" t="s">
        <v>1894</v>
      </c>
      <c r="E687" s="61" t="str">
        <f t="shared" si="84"/>
        <v>PRO-TECH BUCKAROO WESTERN BOOTS IN PULL-UP LEATHER</v>
      </c>
      <c r="F687" s="19" t="s">
        <v>1746</v>
      </c>
      <c r="G687" s="61" t="str">
        <f t="shared" si="85"/>
        <v>Pro-Tech</v>
      </c>
      <c r="H687" s="19" t="s">
        <v>1860</v>
      </c>
      <c r="I687" s="51" t="str">
        <f t="shared" si="86"/>
        <v>Western felszerelés</v>
      </c>
      <c r="J687" s="19" t="s">
        <v>3008</v>
      </c>
      <c r="K687" s="51" t="str">
        <f t="shared" si="87"/>
        <v>Western lovasruházat</v>
      </c>
      <c r="L687" s="19" t="s">
        <v>2532</v>
      </c>
      <c r="M687" s="51" t="str">
        <f t="shared" si="82"/>
        <v>Western lovaglócsizma, chaps</v>
      </c>
      <c r="N687" s="39" t="s">
        <v>2625</v>
      </c>
      <c r="O687" s="53" t="str">
        <f t="shared" si="88"/>
        <v/>
      </c>
      <c r="P687" s="39"/>
      <c r="Q687" s="37"/>
      <c r="R687" s="19" t="s">
        <v>2126</v>
      </c>
      <c r="S687" s="19">
        <v>226.5</v>
      </c>
      <c r="T687" s="65" t="s">
        <v>1931</v>
      </c>
      <c r="U687" s="37">
        <v>1.5</v>
      </c>
      <c r="V687" s="41">
        <v>0</v>
      </c>
      <c r="W687" s="44">
        <f>IFERROR(
    IF(ISNUMBER(MATCH(TRIM(CLEAN(SUBSTITUTE(SUBSTITUTE(X687, CHAR(13), ""), CHAR(10), " "))), sizeList!A:A, 0)),
        INDEX(sizeList!B:B, MATCH(TRIM(CLEAN(SUBSTITUTE(SUBSTITUTE(X687, CHAR(13), ""), CHAR(10), " "))), sizeList!A:A, 0)),
        IF(ISNUMBER(MATCH(X687, sizeList!A:A, 0)),
            INDEX(sizeList!B:B, MATCH(X687, sizeList!A:A, 0)),
            IF(ISNUMBER(MATCH(TRIM(CLEAN(SUBSTITUTE(SUBSTITUTE(X687, CHAR(13), ""), CHAR(10), " "))), sizeList!B:B, 0)),
                INDEX(sizeList!B:B, MATCH(TRIM(CLEAN(SUBSTITUTE(SUBSTITUTE(X687, CHAR(13), ""), CHAR(10), " "))), sizeList!B:B, 0)),
                IF(ISNUMBER(MATCH(X687, sizeList!B:B, 0)),
                    INDEX(sizeList!B:B, MATCH(X687, sizeList!B:B, 0)),
                    "")
            )
        )
    ),
    ""
)</f>
        <v>35</v>
      </c>
      <c r="X687" s="19">
        <v>35</v>
      </c>
      <c r="Y687" s="6" t="s">
        <v>2492</v>
      </c>
      <c r="Z687" s="44" t="str">
        <f t="shared" si="89"/>
        <v>CHESTNUT/BROWN</v>
      </c>
      <c r="AA687" s="44" t="str">
        <f>IFERROR(
    IF(ISNUMBER(MATCH(TRIM(CLEAN(SUBSTITUTE(SUBSTITUTE(Y687, CHAR(13), ""), CHAR(10), " "))), colorList!A:A, 0)),
        INDEX(colorList!B:B, MATCH(TRIM(CLEAN(SUBSTITUTE(SUBSTITUTE(Y687, CHAR(13), ""), CHAR(10), " "))), colorList!A:A, 0)),
        IF(ISNUMBER(MATCH(Y687, colorList!A:A, 0)),
            INDEX(colorList!B:B, MATCH(Y687, colorList!A:A, 0)),
            IF(ISNUMBER(MATCH(TRIM(CLEAN(SUBSTITUTE(SUBSTITUTE(Y687, CHAR(13), ""), CHAR(10), " "))), colorList!B:B, 0)),
                INDEX(colorList!B:B, MATCH(TRIM(CLEAN(SUBSTITUTE(SUBSTITUTE(Y687, CHAR(13), ""), CHAR(10), " "))), colorList!B:B, 0)),
                IF(ISNUMBER(MATCH(Y687, colorList!B:B, 0)),
                    INDEX(colorList!B:B, MATCH(Y687, colorList!B:B, 0)),
                    "")
            )
        )
    ),
    ""
)</f>
        <v>gesztenyebarna/barna</v>
      </c>
      <c r="AB687" s="56" t="str">
        <f>IF(Y687="", "", IFERROR(VLOOKUP(Y687, colorList!A:B,2,FALSE),""))</f>
        <v>gesztenyebarna/barna</v>
      </c>
    </row>
    <row r="688" spans="1:28" ht="60" customHeight="1" x14ac:dyDescent="0.3">
      <c r="A688" s="19" t="s">
        <v>1604</v>
      </c>
      <c r="B688" s="19" t="s">
        <v>1604</v>
      </c>
      <c r="C688" s="44" t="str">
        <f t="shared" si="83"/>
        <v>Pool's Buckaroo western csizma</v>
      </c>
      <c r="D688" s="6" t="s">
        <v>1894</v>
      </c>
      <c r="E688" s="61" t="str">
        <f t="shared" si="84"/>
        <v>PRO-TECH BUCKAROO WESTERN BOOTS IN PULL-UP LEATHER</v>
      </c>
      <c r="F688" s="19" t="s">
        <v>1746</v>
      </c>
      <c r="G688" s="61" t="str">
        <f t="shared" si="85"/>
        <v>Pro-Tech</v>
      </c>
      <c r="H688" s="19" t="s">
        <v>1860</v>
      </c>
      <c r="I688" s="51" t="str">
        <f t="shared" si="86"/>
        <v>Western felszerelés</v>
      </c>
      <c r="J688" s="19" t="s">
        <v>3008</v>
      </c>
      <c r="K688" s="51" t="str">
        <f t="shared" si="87"/>
        <v>Western lovasruházat</v>
      </c>
      <c r="L688" s="19" t="s">
        <v>2532</v>
      </c>
      <c r="M688" s="51" t="str">
        <f t="shared" si="82"/>
        <v>Western lovaglócsizma, chaps</v>
      </c>
      <c r="N688" s="39" t="s">
        <v>2625</v>
      </c>
      <c r="O688" s="53" t="str">
        <f t="shared" si="88"/>
        <v/>
      </c>
      <c r="P688" s="39"/>
      <c r="Q688" s="37"/>
      <c r="R688" s="19" t="s">
        <v>2127</v>
      </c>
      <c r="S688" s="19">
        <v>226.5</v>
      </c>
      <c r="T688" s="65" t="s">
        <v>1931</v>
      </c>
      <c r="U688" s="37">
        <v>1.5</v>
      </c>
      <c r="V688" s="41">
        <v>0</v>
      </c>
      <c r="W688" s="44">
        <f>IFERROR(
    IF(ISNUMBER(MATCH(TRIM(CLEAN(SUBSTITUTE(SUBSTITUTE(X688, CHAR(13), ""), CHAR(10), " "))), sizeList!A:A, 0)),
        INDEX(sizeList!B:B, MATCH(TRIM(CLEAN(SUBSTITUTE(SUBSTITUTE(X688, CHAR(13), ""), CHAR(10), " "))), sizeList!A:A, 0)),
        IF(ISNUMBER(MATCH(X688, sizeList!A:A, 0)),
            INDEX(sizeList!B:B, MATCH(X688, sizeList!A:A, 0)),
            IF(ISNUMBER(MATCH(TRIM(CLEAN(SUBSTITUTE(SUBSTITUTE(X688, CHAR(13), ""), CHAR(10), " "))), sizeList!B:B, 0)),
                INDEX(sizeList!B:B, MATCH(TRIM(CLEAN(SUBSTITUTE(SUBSTITUTE(X688, CHAR(13), ""), CHAR(10), " "))), sizeList!B:B, 0)),
                IF(ISNUMBER(MATCH(X688, sizeList!B:B, 0)),
                    INDEX(sizeList!B:B, MATCH(X688, sizeList!B:B, 0)),
                    "")
            )
        )
    ),
    ""
)</f>
        <v>36</v>
      </c>
      <c r="X688" s="19">
        <v>36</v>
      </c>
      <c r="Y688" s="6" t="s">
        <v>2492</v>
      </c>
      <c r="Z688" s="44" t="str">
        <f t="shared" si="89"/>
        <v>CHESTNUT/BROWN</v>
      </c>
      <c r="AA688" s="44" t="str">
        <f>IFERROR(
    IF(ISNUMBER(MATCH(TRIM(CLEAN(SUBSTITUTE(SUBSTITUTE(Y688, CHAR(13), ""), CHAR(10), " "))), colorList!A:A, 0)),
        INDEX(colorList!B:B, MATCH(TRIM(CLEAN(SUBSTITUTE(SUBSTITUTE(Y688, CHAR(13), ""), CHAR(10), " "))), colorList!A:A, 0)),
        IF(ISNUMBER(MATCH(Y688, colorList!A:A, 0)),
            INDEX(colorList!B:B, MATCH(Y688, colorList!A:A, 0)),
            IF(ISNUMBER(MATCH(TRIM(CLEAN(SUBSTITUTE(SUBSTITUTE(Y688, CHAR(13), ""), CHAR(10), " "))), colorList!B:B, 0)),
                INDEX(colorList!B:B, MATCH(TRIM(CLEAN(SUBSTITUTE(SUBSTITUTE(Y688, CHAR(13), ""), CHAR(10), " "))), colorList!B:B, 0)),
                IF(ISNUMBER(MATCH(Y688, colorList!B:B, 0)),
                    INDEX(colorList!B:B, MATCH(Y688, colorList!B:B, 0)),
                    "")
            )
        )
    ),
    ""
)</f>
        <v>gesztenyebarna/barna</v>
      </c>
      <c r="AB688" s="56" t="str">
        <f>IF(Y688="", "", IFERROR(VLOOKUP(Y688, colorList!A:B,2,FALSE),""))</f>
        <v>gesztenyebarna/barna</v>
      </c>
    </row>
    <row r="689" spans="1:28" ht="60" customHeight="1" x14ac:dyDescent="0.3">
      <c r="A689" s="19" t="s">
        <v>1604</v>
      </c>
      <c r="B689" s="19" t="s">
        <v>1604</v>
      </c>
      <c r="C689" s="44" t="str">
        <f t="shared" si="83"/>
        <v>Pool's Buckaroo western csizma</v>
      </c>
      <c r="D689" s="6" t="s">
        <v>1894</v>
      </c>
      <c r="E689" s="61" t="str">
        <f t="shared" si="84"/>
        <v>PRO-TECH BUCKAROO WESTERN BOOTS IN PULL-UP LEATHER</v>
      </c>
      <c r="F689" s="19" t="s">
        <v>1746</v>
      </c>
      <c r="G689" s="61" t="str">
        <f t="shared" si="85"/>
        <v>Pro-Tech</v>
      </c>
      <c r="H689" s="19" t="s">
        <v>1860</v>
      </c>
      <c r="I689" s="51" t="str">
        <f t="shared" si="86"/>
        <v>Western felszerelés</v>
      </c>
      <c r="J689" s="19" t="s">
        <v>3008</v>
      </c>
      <c r="K689" s="51" t="str">
        <f t="shared" si="87"/>
        <v>Western lovasruházat</v>
      </c>
      <c r="L689" s="19" t="s">
        <v>2532</v>
      </c>
      <c r="M689" s="51" t="str">
        <f t="shared" si="82"/>
        <v>Western lovaglócsizma, chaps</v>
      </c>
      <c r="N689" s="39" t="s">
        <v>2625</v>
      </c>
      <c r="O689" s="53" t="str">
        <f t="shared" si="88"/>
        <v/>
      </c>
      <c r="P689" s="39"/>
      <c r="Q689" s="37"/>
      <c r="R689" s="19" t="s">
        <v>2128</v>
      </c>
      <c r="S689" s="19">
        <v>226.5</v>
      </c>
      <c r="T689" s="65" t="s">
        <v>1931</v>
      </c>
      <c r="U689" s="37">
        <v>1.5</v>
      </c>
      <c r="V689" s="41">
        <v>0</v>
      </c>
      <c r="W689" s="44">
        <f>IFERROR(
    IF(ISNUMBER(MATCH(TRIM(CLEAN(SUBSTITUTE(SUBSTITUTE(X689, CHAR(13), ""), CHAR(10), " "))), sizeList!A:A, 0)),
        INDEX(sizeList!B:B, MATCH(TRIM(CLEAN(SUBSTITUTE(SUBSTITUTE(X689, CHAR(13), ""), CHAR(10), " "))), sizeList!A:A, 0)),
        IF(ISNUMBER(MATCH(X689, sizeList!A:A, 0)),
            INDEX(sizeList!B:B, MATCH(X689, sizeList!A:A, 0)),
            IF(ISNUMBER(MATCH(TRIM(CLEAN(SUBSTITUTE(SUBSTITUTE(X689, CHAR(13), ""), CHAR(10), " "))), sizeList!B:B, 0)),
                INDEX(sizeList!B:B, MATCH(TRIM(CLEAN(SUBSTITUTE(SUBSTITUTE(X689, CHAR(13), ""), CHAR(10), " "))), sizeList!B:B, 0)),
                IF(ISNUMBER(MATCH(X689, sizeList!B:B, 0)),
                    INDEX(sizeList!B:B, MATCH(X689, sizeList!B:B, 0)),
                    "")
            )
        )
    ),
    ""
)</f>
        <v>37</v>
      </c>
      <c r="X689" s="19">
        <v>37</v>
      </c>
      <c r="Y689" s="6" t="s">
        <v>2492</v>
      </c>
      <c r="Z689" s="44" t="str">
        <f t="shared" si="89"/>
        <v>CHESTNUT/BROWN</v>
      </c>
      <c r="AA689" s="44" t="str">
        <f>IFERROR(
    IF(ISNUMBER(MATCH(TRIM(CLEAN(SUBSTITUTE(SUBSTITUTE(Y689, CHAR(13), ""), CHAR(10), " "))), colorList!A:A, 0)),
        INDEX(colorList!B:B, MATCH(TRIM(CLEAN(SUBSTITUTE(SUBSTITUTE(Y689, CHAR(13), ""), CHAR(10), " "))), colorList!A:A, 0)),
        IF(ISNUMBER(MATCH(Y689, colorList!A:A, 0)),
            INDEX(colorList!B:B, MATCH(Y689, colorList!A:A, 0)),
            IF(ISNUMBER(MATCH(TRIM(CLEAN(SUBSTITUTE(SUBSTITUTE(Y689, CHAR(13), ""), CHAR(10), " "))), colorList!B:B, 0)),
                INDEX(colorList!B:B, MATCH(TRIM(CLEAN(SUBSTITUTE(SUBSTITUTE(Y689, CHAR(13), ""), CHAR(10), " "))), colorList!B:B, 0)),
                IF(ISNUMBER(MATCH(Y689, colorList!B:B, 0)),
                    INDEX(colorList!B:B, MATCH(Y689, colorList!B:B, 0)),
                    "")
            )
        )
    ),
    ""
)</f>
        <v>gesztenyebarna/barna</v>
      </c>
      <c r="AB689" s="56" t="str">
        <f>IF(Y689="", "", IFERROR(VLOOKUP(Y689, colorList!A:B,2,FALSE),""))</f>
        <v>gesztenyebarna/barna</v>
      </c>
    </row>
    <row r="690" spans="1:28" ht="60" customHeight="1" x14ac:dyDescent="0.3">
      <c r="A690" s="19" t="s">
        <v>1604</v>
      </c>
      <c r="B690" s="19" t="s">
        <v>1604</v>
      </c>
      <c r="C690" s="44" t="str">
        <f t="shared" si="83"/>
        <v>Pool's Buckaroo western csizma</v>
      </c>
      <c r="D690" s="6" t="s">
        <v>1894</v>
      </c>
      <c r="E690" s="61" t="str">
        <f t="shared" si="84"/>
        <v>PRO-TECH BUCKAROO WESTERN BOOTS IN PULL-UP LEATHER</v>
      </c>
      <c r="F690" s="19" t="s">
        <v>1746</v>
      </c>
      <c r="G690" s="61" t="str">
        <f t="shared" si="85"/>
        <v>Pro-Tech</v>
      </c>
      <c r="H690" s="19" t="s">
        <v>1860</v>
      </c>
      <c r="I690" s="51" t="str">
        <f t="shared" si="86"/>
        <v>Western felszerelés</v>
      </c>
      <c r="J690" s="19" t="s">
        <v>3008</v>
      </c>
      <c r="K690" s="51" t="str">
        <f t="shared" si="87"/>
        <v>Western lovasruházat</v>
      </c>
      <c r="L690" s="19" t="s">
        <v>2532</v>
      </c>
      <c r="M690" s="51" t="str">
        <f t="shared" si="82"/>
        <v>Western lovaglócsizma, chaps</v>
      </c>
      <c r="N690" s="39" t="s">
        <v>2625</v>
      </c>
      <c r="O690" s="53" t="str">
        <f t="shared" si="88"/>
        <v/>
      </c>
      <c r="P690" s="39"/>
      <c r="Q690" s="37"/>
      <c r="R690" s="19" t="s">
        <v>2129</v>
      </c>
      <c r="S690" s="19">
        <v>226.5</v>
      </c>
      <c r="T690" s="65" t="s">
        <v>1931</v>
      </c>
      <c r="U690" s="37">
        <v>1.5</v>
      </c>
      <c r="V690" s="41">
        <v>0</v>
      </c>
      <c r="W690" s="44">
        <f>IFERROR(
    IF(ISNUMBER(MATCH(TRIM(CLEAN(SUBSTITUTE(SUBSTITUTE(X690, CHAR(13), ""), CHAR(10), " "))), sizeList!A:A, 0)),
        INDEX(sizeList!B:B, MATCH(TRIM(CLEAN(SUBSTITUTE(SUBSTITUTE(X690, CHAR(13), ""), CHAR(10), " "))), sizeList!A:A, 0)),
        IF(ISNUMBER(MATCH(X690, sizeList!A:A, 0)),
            INDEX(sizeList!B:B, MATCH(X690, sizeList!A:A, 0)),
            IF(ISNUMBER(MATCH(TRIM(CLEAN(SUBSTITUTE(SUBSTITUTE(X690, CHAR(13), ""), CHAR(10), " "))), sizeList!B:B, 0)),
                INDEX(sizeList!B:B, MATCH(TRIM(CLEAN(SUBSTITUTE(SUBSTITUTE(X690, CHAR(13), ""), CHAR(10), " "))), sizeList!B:B, 0)),
                IF(ISNUMBER(MATCH(X690, sizeList!B:B, 0)),
                    INDEX(sizeList!B:B, MATCH(X690, sizeList!B:B, 0)),
                    "")
            )
        )
    ),
    ""
)</f>
        <v>38</v>
      </c>
      <c r="X690" s="19">
        <v>38</v>
      </c>
      <c r="Y690" s="6" t="s">
        <v>2492</v>
      </c>
      <c r="Z690" s="44" t="str">
        <f t="shared" si="89"/>
        <v>CHESTNUT/BROWN</v>
      </c>
      <c r="AA690" s="44" t="str">
        <f>IFERROR(
    IF(ISNUMBER(MATCH(TRIM(CLEAN(SUBSTITUTE(SUBSTITUTE(Y690, CHAR(13), ""), CHAR(10), " "))), colorList!A:A, 0)),
        INDEX(colorList!B:B, MATCH(TRIM(CLEAN(SUBSTITUTE(SUBSTITUTE(Y690, CHAR(13), ""), CHAR(10), " "))), colorList!A:A, 0)),
        IF(ISNUMBER(MATCH(Y690, colorList!A:A, 0)),
            INDEX(colorList!B:B, MATCH(Y690, colorList!A:A, 0)),
            IF(ISNUMBER(MATCH(TRIM(CLEAN(SUBSTITUTE(SUBSTITUTE(Y690, CHAR(13), ""), CHAR(10), " "))), colorList!B:B, 0)),
                INDEX(colorList!B:B, MATCH(TRIM(CLEAN(SUBSTITUTE(SUBSTITUTE(Y690, CHAR(13), ""), CHAR(10), " "))), colorList!B:B, 0)),
                IF(ISNUMBER(MATCH(Y690, colorList!B:B, 0)),
                    INDEX(colorList!B:B, MATCH(Y690, colorList!B:B, 0)),
                    "")
            )
        )
    ),
    ""
)</f>
        <v>gesztenyebarna/barna</v>
      </c>
      <c r="AB690" s="56" t="str">
        <f>IF(Y690="", "", IFERROR(VLOOKUP(Y690, colorList!A:B,2,FALSE),""))</f>
        <v>gesztenyebarna/barna</v>
      </c>
    </row>
    <row r="691" spans="1:28" ht="60" customHeight="1" x14ac:dyDescent="0.3">
      <c r="A691" s="19" t="s">
        <v>1604</v>
      </c>
      <c r="B691" s="19" t="s">
        <v>1604</v>
      </c>
      <c r="C691" s="44" t="str">
        <f t="shared" si="83"/>
        <v>Pool's Buckaroo western csizma</v>
      </c>
      <c r="D691" s="6" t="s">
        <v>1894</v>
      </c>
      <c r="E691" s="61" t="str">
        <f t="shared" si="84"/>
        <v>PRO-TECH BUCKAROO WESTERN BOOTS IN PULL-UP LEATHER</v>
      </c>
      <c r="F691" s="19" t="s">
        <v>1746</v>
      </c>
      <c r="G691" s="61" t="str">
        <f t="shared" si="85"/>
        <v>Pro-Tech</v>
      </c>
      <c r="H691" s="19" t="s">
        <v>1860</v>
      </c>
      <c r="I691" s="51" t="str">
        <f t="shared" si="86"/>
        <v>Western felszerelés</v>
      </c>
      <c r="J691" s="19" t="s">
        <v>3008</v>
      </c>
      <c r="K691" s="51" t="str">
        <f t="shared" si="87"/>
        <v>Western lovasruházat</v>
      </c>
      <c r="L691" s="19" t="s">
        <v>2532</v>
      </c>
      <c r="M691" s="51" t="str">
        <f t="shared" si="82"/>
        <v>Western lovaglócsizma, chaps</v>
      </c>
      <c r="N691" s="39" t="s">
        <v>2625</v>
      </c>
      <c r="O691" s="53" t="str">
        <f t="shared" si="88"/>
        <v/>
      </c>
      <c r="P691" s="39"/>
      <c r="Q691" s="37"/>
      <c r="R691" s="19" t="s">
        <v>2130</v>
      </c>
      <c r="S691" s="19">
        <v>226.5</v>
      </c>
      <c r="T691" s="65" t="s">
        <v>1931</v>
      </c>
      <c r="U691" s="37">
        <v>1.5</v>
      </c>
      <c r="V691" s="41">
        <v>0</v>
      </c>
      <c r="W691" s="44">
        <f>IFERROR(
    IF(ISNUMBER(MATCH(TRIM(CLEAN(SUBSTITUTE(SUBSTITUTE(X691, CHAR(13), ""), CHAR(10), " "))), sizeList!A:A, 0)),
        INDEX(sizeList!B:B, MATCH(TRIM(CLEAN(SUBSTITUTE(SUBSTITUTE(X691, CHAR(13), ""), CHAR(10), " "))), sizeList!A:A, 0)),
        IF(ISNUMBER(MATCH(X691, sizeList!A:A, 0)),
            INDEX(sizeList!B:B, MATCH(X691, sizeList!A:A, 0)),
            IF(ISNUMBER(MATCH(TRIM(CLEAN(SUBSTITUTE(SUBSTITUTE(X691, CHAR(13), ""), CHAR(10), " "))), sizeList!B:B, 0)),
                INDEX(sizeList!B:B, MATCH(TRIM(CLEAN(SUBSTITUTE(SUBSTITUTE(X691, CHAR(13), ""), CHAR(10), " "))), sizeList!B:B, 0)),
                IF(ISNUMBER(MATCH(X691, sizeList!B:B, 0)),
                    INDEX(sizeList!B:B, MATCH(X691, sizeList!B:B, 0)),
                    "")
            )
        )
    ),
    ""
)</f>
        <v>39</v>
      </c>
      <c r="X691" s="19">
        <v>39</v>
      </c>
      <c r="Y691" s="6" t="s">
        <v>2492</v>
      </c>
      <c r="Z691" s="44" t="str">
        <f t="shared" si="89"/>
        <v>CHESTNUT/BROWN</v>
      </c>
      <c r="AA691" s="44" t="str">
        <f>IFERROR(
    IF(ISNUMBER(MATCH(TRIM(CLEAN(SUBSTITUTE(SUBSTITUTE(Y691, CHAR(13), ""), CHAR(10), " "))), colorList!A:A, 0)),
        INDEX(colorList!B:B, MATCH(TRIM(CLEAN(SUBSTITUTE(SUBSTITUTE(Y691, CHAR(13), ""), CHAR(10), " "))), colorList!A:A, 0)),
        IF(ISNUMBER(MATCH(Y691, colorList!A:A, 0)),
            INDEX(colorList!B:B, MATCH(Y691, colorList!A:A, 0)),
            IF(ISNUMBER(MATCH(TRIM(CLEAN(SUBSTITUTE(SUBSTITUTE(Y691, CHAR(13), ""), CHAR(10), " "))), colorList!B:B, 0)),
                INDEX(colorList!B:B, MATCH(TRIM(CLEAN(SUBSTITUTE(SUBSTITUTE(Y691, CHAR(13), ""), CHAR(10), " "))), colorList!B:B, 0)),
                IF(ISNUMBER(MATCH(Y691, colorList!B:B, 0)),
                    INDEX(colorList!B:B, MATCH(Y691, colorList!B:B, 0)),
                    "")
            )
        )
    ),
    ""
)</f>
        <v>gesztenyebarna/barna</v>
      </c>
      <c r="AB691" s="56" t="str">
        <f>IF(Y691="", "", IFERROR(VLOOKUP(Y691, colorList!A:B,2,FALSE),""))</f>
        <v>gesztenyebarna/barna</v>
      </c>
    </row>
    <row r="692" spans="1:28" ht="60" customHeight="1" x14ac:dyDescent="0.3">
      <c r="A692" s="19" t="s">
        <v>1604</v>
      </c>
      <c r="B692" s="19" t="s">
        <v>1604</v>
      </c>
      <c r="C692" s="44" t="str">
        <f t="shared" si="83"/>
        <v>Pool's Buckaroo western csizma</v>
      </c>
      <c r="D692" s="6" t="s">
        <v>1894</v>
      </c>
      <c r="E692" s="61" t="str">
        <f t="shared" si="84"/>
        <v>PRO-TECH BUCKAROO WESTERN BOOTS IN PULL-UP LEATHER</v>
      </c>
      <c r="F692" s="19" t="s">
        <v>1746</v>
      </c>
      <c r="G692" s="61" t="str">
        <f t="shared" si="85"/>
        <v>Pro-Tech</v>
      </c>
      <c r="H692" s="19" t="s">
        <v>1860</v>
      </c>
      <c r="I692" s="51" t="str">
        <f t="shared" si="86"/>
        <v>Western felszerelés</v>
      </c>
      <c r="J692" s="19" t="s">
        <v>3008</v>
      </c>
      <c r="K692" s="51" t="str">
        <f t="shared" si="87"/>
        <v>Western lovasruházat</v>
      </c>
      <c r="L692" s="19" t="s">
        <v>2532</v>
      </c>
      <c r="M692" s="51" t="str">
        <f t="shared" si="82"/>
        <v>Western lovaglócsizma, chaps</v>
      </c>
      <c r="N692" s="39" t="s">
        <v>2625</v>
      </c>
      <c r="O692" s="53" t="str">
        <f t="shared" si="88"/>
        <v/>
      </c>
      <c r="P692" s="39"/>
      <c r="Q692" s="37"/>
      <c r="R692" s="19" t="s">
        <v>2131</v>
      </c>
      <c r="S692" s="19">
        <v>226.5</v>
      </c>
      <c r="T692" s="65" t="s">
        <v>1931</v>
      </c>
      <c r="U692" s="37">
        <v>1.5</v>
      </c>
      <c r="V692" s="41">
        <v>0</v>
      </c>
      <c r="W692" s="44">
        <f>IFERROR(
    IF(ISNUMBER(MATCH(TRIM(CLEAN(SUBSTITUTE(SUBSTITUTE(X692, CHAR(13), ""), CHAR(10), " "))), sizeList!A:A, 0)),
        INDEX(sizeList!B:B, MATCH(TRIM(CLEAN(SUBSTITUTE(SUBSTITUTE(X692, CHAR(13), ""), CHAR(10), " "))), sizeList!A:A, 0)),
        IF(ISNUMBER(MATCH(X692, sizeList!A:A, 0)),
            INDEX(sizeList!B:B, MATCH(X692, sizeList!A:A, 0)),
            IF(ISNUMBER(MATCH(TRIM(CLEAN(SUBSTITUTE(SUBSTITUTE(X692, CHAR(13), ""), CHAR(10), " "))), sizeList!B:B, 0)),
                INDEX(sizeList!B:B, MATCH(TRIM(CLEAN(SUBSTITUTE(SUBSTITUTE(X692, CHAR(13), ""), CHAR(10), " "))), sizeList!B:B, 0)),
                IF(ISNUMBER(MATCH(X692, sizeList!B:B, 0)),
                    INDEX(sizeList!B:B, MATCH(X692, sizeList!B:B, 0)),
                    "")
            )
        )
    ),
    ""
)</f>
        <v>40</v>
      </c>
      <c r="X692" s="19">
        <v>40</v>
      </c>
      <c r="Y692" s="6" t="s">
        <v>2492</v>
      </c>
      <c r="Z692" s="44" t="str">
        <f t="shared" si="89"/>
        <v>CHESTNUT/BROWN</v>
      </c>
      <c r="AA692" s="44" t="str">
        <f>IFERROR(
    IF(ISNUMBER(MATCH(TRIM(CLEAN(SUBSTITUTE(SUBSTITUTE(Y692, CHAR(13), ""), CHAR(10), " "))), colorList!A:A, 0)),
        INDEX(colorList!B:B, MATCH(TRIM(CLEAN(SUBSTITUTE(SUBSTITUTE(Y692, CHAR(13), ""), CHAR(10), " "))), colorList!A:A, 0)),
        IF(ISNUMBER(MATCH(Y692, colorList!A:A, 0)),
            INDEX(colorList!B:B, MATCH(Y692, colorList!A:A, 0)),
            IF(ISNUMBER(MATCH(TRIM(CLEAN(SUBSTITUTE(SUBSTITUTE(Y692, CHAR(13), ""), CHAR(10), " "))), colorList!B:B, 0)),
                INDEX(colorList!B:B, MATCH(TRIM(CLEAN(SUBSTITUTE(SUBSTITUTE(Y692, CHAR(13), ""), CHAR(10), " "))), colorList!B:B, 0)),
                IF(ISNUMBER(MATCH(Y692, colorList!B:B, 0)),
                    INDEX(colorList!B:B, MATCH(Y692, colorList!B:B, 0)),
                    "")
            )
        )
    ),
    ""
)</f>
        <v>gesztenyebarna/barna</v>
      </c>
      <c r="AB692" s="56" t="str">
        <f>IF(Y692="", "", IFERROR(VLOOKUP(Y692, colorList!A:B,2,FALSE),""))</f>
        <v>gesztenyebarna/barna</v>
      </c>
    </row>
    <row r="693" spans="1:28" ht="60" customHeight="1" x14ac:dyDescent="0.3">
      <c r="A693" s="19" t="s">
        <v>1604</v>
      </c>
      <c r="B693" s="19" t="s">
        <v>1604</v>
      </c>
      <c r="C693" s="59" t="str">
        <f t="shared" si="83"/>
        <v>Pool's Buckaroo western csizma</v>
      </c>
      <c r="D693" s="6" t="s">
        <v>1894</v>
      </c>
      <c r="E693" s="60" t="str">
        <f t="shared" si="84"/>
        <v>PRO-TECH BUCKAROO WESTERN BOOTS IN PULL-UP LEATHER</v>
      </c>
      <c r="F693" s="19" t="s">
        <v>1746</v>
      </c>
      <c r="G693" s="61" t="str">
        <f t="shared" si="85"/>
        <v>Pro-Tech</v>
      </c>
      <c r="H693" s="19" t="s">
        <v>1860</v>
      </c>
      <c r="I693" s="62" t="str">
        <f t="shared" si="86"/>
        <v>Western felszerelés</v>
      </c>
      <c r="J693" s="19" t="s">
        <v>3008</v>
      </c>
      <c r="K693" s="51" t="str">
        <f t="shared" si="87"/>
        <v>Western lovasruházat</v>
      </c>
      <c r="L693" s="19" t="s">
        <v>2532</v>
      </c>
      <c r="M693" s="51" t="str">
        <f t="shared" si="82"/>
        <v>Western lovaglócsizma, chaps</v>
      </c>
      <c r="N693" s="39" t="s">
        <v>2625</v>
      </c>
      <c r="O693" s="53" t="str">
        <f t="shared" si="88"/>
        <v/>
      </c>
      <c r="P693" s="39"/>
      <c r="Q693" s="40"/>
      <c r="R693" s="19" t="s">
        <v>2132</v>
      </c>
      <c r="S693" s="19">
        <v>226.5</v>
      </c>
      <c r="T693" s="65" t="s">
        <v>1931</v>
      </c>
      <c r="U693" s="37">
        <v>1.5</v>
      </c>
      <c r="V693" s="41">
        <v>0</v>
      </c>
      <c r="W693" s="44">
        <f>IFERROR(
    IF(ISNUMBER(MATCH(TRIM(CLEAN(SUBSTITUTE(SUBSTITUTE(X693, CHAR(13), ""), CHAR(10), " "))), sizeList!A:A, 0)),
        INDEX(sizeList!B:B, MATCH(TRIM(CLEAN(SUBSTITUTE(SUBSTITUTE(X693, CHAR(13), ""), CHAR(10), " "))), sizeList!A:A, 0)),
        IF(ISNUMBER(MATCH(X693, sizeList!A:A, 0)),
            INDEX(sizeList!B:B, MATCH(X693, sizeList!A:A, 0)),
            IF(ISNUMBER(MATCH(TRIM(CLEAN(SUBSTITUTE(SUBSTITUTE(X693, CHAR(13), ""), CHAR(10), " "))), sizeList!B:B, 0)),
                INDEX(sizeList!B:B, MATCH(TRIM(CLEAN(SUBSTITUTE(SUBSTITUTE(X693, CHAR(13), ""), CHAR(10), " "))), sizeList!B:B, 0)),
                IF(ISNUMBER(MATCH(X693, sizeList!B:B, 0)),
                    INDEX(sizeList!B:B, MATCH(X693, sizeList!B:B, 0)),
                    "")
            )
        )
    ),
    ""
)</f>
        <v>41</v>
      </c>
      <c r="X693" s="19">
        <v>41</v>
      </c>
      <c r="Y693" s="6" t="s">
        <v>2492</v>
      </c>
      <c r="Z693" s="44" t="str">
        <f t="shared" si="89"/>
        <v>CHESTNUT/BROWN</v>
      </c>
      <c r="AA693" s="44" t="str">
        <f>IFERROR(
    IF(ISNUMBER(MATCH(TRIM(CLEAN(SUBSTITUTE(SUBSTITUTE(Y693, CHAR(13), ""), CHAR(10), " "))), colorList!A:A, 0)),
        INDEX(colorList!B:B, MATCH(TRIM(CLEAN(SUBSTITUTE(SUBSTITUTE(Y693, CHAR(13), ""), CHAR(10), " "))), colorList!A:A, 0)),
        IF(ISNUMBER(MATCH(Y693, colorList!A:A, 0)),
            INDEX(colorList!B:B, MATCH(Y693, colorList!A:A, 0)),
            IF(ISNUMBER(MATCH(TRIM(CLEAN(SUBSTITUTE(SUBSTITUTE(Y693, CHAR(13), ""), CHAR(10), " "))), colorList!B:B, 0)),
                INDEX(colorList!B:B, MATCH(TRIM(CLEAN(SUBSTITUTE(SUBSTITUTE(Y693, CHAR(13), ""), CHAR(10), " "))), colorList!B:B, 0)),
                IF(ISNUMBER(MATCH(Y693, colorList!B:B, 0)),
                    INDEX(colorList!B:B, MATCH(Y693, colorList!B:B, 0)),
                    "")
            )
        )
    ),
    ""
)</f>
        <v>gesztenyebarna/barna</v>
      </c>
      <c r="AB693" s="56" t="str">
        <f>IF(Y693="", "", IFERROR(VLOOKUP(Y693, colorList!A:B,2,FALSE),""))</f>
        <v>gesztenyebarna/barna</v>
      </c>
    </row>
    <row r="694" spans="1:28" ht="60" customHeight="1" x14ac:dyDescent="0.3">
      <c r="A694" s="19" t="s">
        <v>1604</v>
      </c>
      <c r="B694" s="19" t="s">
        <v>1604</v>
      </c>
      <c r="C694" s="59" t="str">
        <f t="shared" si="83"/>
        <v>Pool's Buckaroo western csizma</v>
      </c>
      <c r="D694" s="6" t="s">
        <v>1894</v>
      </c>
      <c r="E694" s="60" t="str">
        <f t="shared" si="84"/>
        <v>PRO-TECH BUCKAROO WESTERN BOOTS IN PULL-UP LEATHER</v>
      </c>
      <c r="F694" s="19" t="s">
        <v>1746</v>
      </c>
      <c r="G694" s="61" t="str">
        <f t="shared" si="85"/>
        <v>Pro-Tech</v>
      </c>
      <c r="H694" s="19" t="s">
        <v>1860</v>
      </c>
      <c r="I694" s="62" t="str">
        <f t="shared" si="86"/>
        <v>Western felszerelés</v>
      </c>
      <c r="J694" s="19" t="s">
        <v>3008</v>
      </c>
      <c r="K694" s="51" t="str">
        <f t="shared" si="87"/>
        <v>Western lovasruházat</v>
      </c>
      <c r="L694" s="19" t="s">
        <v>2532</v>
      </c>
      <c r="M694" s="51" t="str">
        <f t="shared" si="82"/>
        <v>Western lovaglócsizma, chaps</v>
      </c>
      <c r="N694" s="39" t="s">
        <v>2625</v>
      </c>
      <c r="O694" s="53" t="str">
        <f t="shared" si="88"/>
        <v/>
      </c>
      <c r="P694" s="39"/>
      <c r="Q694" s="40"/>
      <c r="R694" s="19" t="s">
        <v>2133</v>
      </c>
      <c r="S694" s="19">
        <v>226.5</v>
      </c>
      <c r="T694" s="65" t="s">
        <v>1931</v>
      </c>
      <c r="U694" s="37">
        <v>1.5</v>
      </c>
      <c r="V694" s="41">
        <v>0</v>
      </c>
      <c r="W694" s="44">
        <f>IFERROR(
    IF(ISNUMBER(MATCH(TRIM(CLEAN(SUBSTITUTE(SUBSTITUTE(X694, CHAR(13), ""), CHAR(10), " "))), sizeList!A:A, 0)),
        INDEX(sizeList!B:B, MATCH(TRIM(CLEAN(SUBSTITUTE(SUBSTITUTE(X694, CHAR(13), ""), CHAR(10), " "))), sizeList!A:A, 0)),
        IF(ISNUMBER(MATCH(X694, sizeList!A:A, 0)),
            INDEX(sizeList!B:B, MATCH(X694, sizeList!A:A, 0)),
            IF(ISNUMBER(MATCH(TRIM(CLEAN(SUBSTITUTE(SUBSTITUTE(X694, CHAR(13), ""), CHAR(10), " "))), sizeList!B:B, 0)),
                INDEX(sizeList!B:B, MATCH(TRIM(CLEAN(SUBSTITUTE(SUBSTITUTE(X694, CHAR(13), ""), CHAR(10), " "))), sizeList!B:B, 0)),
                IF(ISNUMBER(MATCH(X694, sizeList!B:B, 0)),
                    INDEX(sizeList!B:B, MATCH(X694, sizeList!B:B, 0)),
                    "")
            )
        )
    ),
    ""
)</f>
        <v>42</v>
      </c>
      <c r="X694" s="19">
        <v>42</v>
      </c>
      <c r="Y694" s="6" t="s">
        <v>2492</v>
      </c>
      <c r="Z694" s="44" t="str">
        <f t="shared" si="89"/>
        <v>CHESTNUT/BROWN</v>
      </c>
      <c r="AA694" s="44" t="str">
        <f>IFERROR(
    IF(ISNUMBER(MATCH(TRIM(CLEAN(SUBSTITUTE(SUBSTITUTE(Y694, CHAR(13), ""), CHAR(10), " "))), colorList!A:A, 0)),
        INDEX(colorList!B:B, MATCH(TRIM(CLEAN(SUBSTITUTE(SUBSTITUTE(Y694, CHAR(13), ""), CHAR(10), " "))), colorList!A:A, 0)),
        IF(ISNUMBER(MATCH(Y694, colorList!A:A, 0)),
            INDEX(colorList!B:B, MATCH(Y694, colorList!A:A, 0)),
            IF(ISNUMBER(MATCH(TRIM(CLEAN(SUBSTITUTE(SUBSTITUTE(Y694, CHAR(13), ""), CHAR(10), " "))), colorList!B:B, 0)),
                INDEX(colorList!B:B, MATCH(TRIM(CLEAN(SUBSTITUTE(SUBSTITUTE(Y694, CHAR(13), ""), CHAR(10), " "))), colorList!B:B, 0)),
                IF(ISNUMBER(MATCH(Y694, colorList!B:B, 0)),
                    INDEX(colorList!B:B, MATCH(Y694, colorList!B:B, 0)),
                    "")
            )
        )
    ),
    ""
)</f>
        <v>gesztenyebarna/barna</v>
      </c>
      <c r="AB694" s="56" t="str">
        <f>IF(Y694="", "", IFERROR(VLOOKUP(Y694, colorList!A:B,2,FALSE),""))</f>
        <v>gesztenyebarna/barna</v>
      </c>
    </row>
    <row r="695" spans="1:28" ht="60" customHeight="1" x14ac:dyDescent="0.3">
      <c r="A695" s="19" t="s">
        <v>1604</v>
      </c>
      <c r="B695" s="19" t="s">
        <v>1604</v>
      </c>
      <c r="C695" s="59" t="str">
        <f t="shared" si="83"/>
        <v>Pool's Buckaroo western csizma</v>
      </c>
      <c r="D695" s="6" t="s">
        <v>1894</v>
      </c>
      <c r="E695" s="60" t="str">
        <f t="shared" si="84"/>
        <v>PRO-TECH BUCKAROO WESTERN BOOTS IN PULL-UP LEATHER</v>
      </c>
      <c r="F695" s="19" t="s">
        <v>1746</v>
      </c>
      <c r="G695" s="61" t="str">
        <f t="shared" si="85"/>
        <v>Pro-Tech</v>
      </c>
      <c r="H695" s="19" t="s">
        <v>1860</v>
      </c>
      <c r="I695" s="62" t="str">
        <f t="shared" si="86"/>
        <v>Western felszerelés</v>
      </c>
      <c r="J695" s="19" t="s">
        <v>3008</v>
      </c>
      <c r="K695" s="51" t="str">
        <f t="shared" si="87"/>
        <v>Western lovasruházat</v>
      </c>
      <c r="L695" s="19" t="s">
        <v>2532</v>
      </c>
      <c r="M695" s="51" t="str">
        <f t="shared" si="82"/>
        <v>Western lovaglócsizma, chaps</v>
      </c>
      <c r="N695" s="39" t="s">
        <v>2625</v>
      </c>
      <c r="O695" s="53" t="str">
        <f t="shared" si="88"/>
        <v/>
      </c>
      <c r="P695" s="39"/>
      <c r="Q695" s="40"/>
      <c r="R695" s="19" t="s">
        <v>2134</v>
      </c>
      <c r="S695" s="19">
        <v>226.5</v>
      </c>
      <c r="T695" s="65" t="s">
        <v>1931</v>
      </c>
      <c r="U695" s="37">
        <v>1.5</v>
      </c>
      <c r="V695" s="41">
        <v>0</v>
      </c>
      <c r="W695" s="44">
        <f>IFERROR(
    IF(ISNUMBER(MATCH(TRIM(CLEAN(SUBSTITUTE(SUBSTITUTE(X695, CHAR(13), ""), CHAR(10), " "))), sizeList!A:A, 0)),
        INDEX(sizeList!B:B, MATCH(TRIM(CLEAN(SUBSTITUTE(SUBSTITUTE(X695, CHAR(13), ""), CHAR(10), " "))), sizeList!A:A, 0)),
        IF(ISNUMBER(MATCH(X695, sizeList!A:A, 0)),
            INDEX(sizeList!B:B, MATCH(X695, sizeList!A:A, 0)),
            IF(ISNUMBER(MATCH(TRIM(CLEAN(SUBSTITUTE(SUBSTITUTE(X695, CHAR(13), ""), CHAR(10), " "))), sizeList!B:B, 0)),
                INDEX(sizeList!B:B, MATCH(TRIM(CLEAN(SUBSTITUTE(SUBSTITUTE(X695, CHAR(13), ""), CHAR(10), " "))), sizeList!B:B, 0)),
                IF(ISNUMBER(MATCH(X695, sizeList!B:B, 0)),
                    INDEX(sizeList!B:B, MATCH(X695, sizeList!B:B, 0)),
                    "")
            )
        )
    ),
    ""
)</f>
        <v>43</v>
      </c>
      <c r="X695" s="19">
        <v>43</v>
      </c>
      <c r="Y695" s="6" t="s">
        <v>2492</v>
      </c>
      <c r="Z695" s="44" t="str">
        <f t="shared" si="89"/>
        <v>CHESTNUT/BROWN</v>
      </c>
      <c r="AA695" s="44" t="str">
        <f>IFERROR(
    IF(ISNUMBER(MATCH(TRIM(CLEAN(SUBSTITUTE(SUBSTITUTE(Y695, CHAR(13), ""), CHAR(10), " "))), colorList!A:A, 0)),
        INDEX(colorList!B:B, MATCH(TRIM(CLEAN(SUBSTITUTE(SUBSTITUTE(Y695, CHAR(13), ""), CHAR(10), " "))), colorList!A:A, 0)),
        IF(ISNUMBER(MATCH(Y695, colorList!A:A, 0)),
            INDEX(colorList!B:B, MATCH(Y695, colorList!A:A, 0)),
            IF(ISNUMBER(MATCH(TRIM(CLEAN(SUBSTITUTE(SUBSTITUTE(Y695, CHAR(13), ""), CHAR(10), " "))), colorList!B:B, 0)),
                INDEX(colorList!B:B, MATCH(TRIM(CLEAN(SUBSTITUTE(SUBSTITUTE(Y695, CHAR(13), ""), CHAR(10), " "))), colorList!B:B, 0)),
                IF(ISNUMBER(MATCH(Y695, colorList!B:B, 0)),
                    INDEX(colorList!B:B, MATCH(Y695, colorList!B:B, 0)),
                    "")
            )
        )
    ),
    ""
)</f>
        <v>gesztenyebarna/barna</v>
      </c>
      <c r="AB695" s="56" t="str">
        <f>IF(Y695="", "", IFERROR(VLOOKUP(Y695, colorList!A:B,2,FALSE),""))</f>
        <v>gesztenyebarna/barna</v>
      </c>
    </row>
    <row r="696" spans="1:28" ht="60" customHeight="1" x14ac:dyDescent="0.3">
      <c r="A696" s="19" t="s">
        <v>1604</v>
      </c>
      <c r="B696" s="19" t="s">
        <v>1604</v>
      </c>
      <c r="C696" s="59" t="str">
        <f t="shared" si="83"/>
        <v>Pool's Buckaroo western csizma</v>
      </c>
      <c r="D696" s="6" t="s">
        <v>1894</v>
      </c>
      <c r="E696" s="60" t="str">
        <f t="shared" si="84"/>
        <v>PRO-TECH BUCKAROO WESTERN BOOTS IN PULL-UP LEATHER</v>
      </c>
      <c r="F696" s="19" t="s">
        <v>1746</v>
      </c>
      <c r="G696" s="61" t="str">
        <f t="shared" si="85"/>
        <v>Pro-Tech</v>
      </c>
      <c r="H696" s="19" t="s">
        <v>1860</v>
      </c>
      <c r="I696" s="62" t="str">
        <f t="shared" si="86"/>
        <v>Western felszerelés</v>
      </c>
      <c r="J696" s="19" t="s">
        <v>3008</v>
      </c>
      <c r="K696" s="51" t="str">
        <f t="shared" si="87"/>
        <v>Western lovasruházat</v>
      </c>
      <c r="L696" s="19" t="s">
        <v>2532</v>
      </c>
      <c r="M696" s="51" t="str">
        <f t="shared" si="82"/>
        <v>Western lovaglócsizma, chaps</v>
      </c>
      <c r="N696" s="39" t="s">
        <v>2625</v>
      </c>
      <c r="O696" s="53" t="str">
        <f t="shared" si="88"/>
        <v/>
      </c>
      <c r="P696" s="39"/>
      <c r="Q696" s="40"/>
      <c r="R696" s="19" t="s">
        <v>2135</v>
      </c>
      <c r="S696" s="19">
        <v>226.5</v>
      </c>
      <c r="T696" s="65" t="s">
        <v>1931</v>
      </c>
      <c r="U696" s="37">
        <v>1.5</v>
      </c>
      <c r="V696" s="41">
        <v>0</v>
      </c>
      <c r="W696" s="44">
        <f>IFERROR(
    IF(ISNUMBER(MATCH(TRIM(CLEAN(SUBSTITUTE(SUBSTITUTE(X696, CHAR(13), ""), CHAR(10), " "))), sizeList!A:A, 0)),
        INDEX(sizeList!B:B, MATCH(TRIM(CLEAN(SUBSTITUTE(SUBSTITUTE(X696, CHAR(13), ""), CHAR(10), " "))), sizeList!A:A, 0)),
        IF(ISNUMBER(MATCH(X696, sizeList!A:A, 0)),
            INDEX(sizeList!B:B, MATCH(X696, sizeList!A:A, 0)),
            IF(ISNUMBER(MATCH(TRIM(CLEAN(SUBSTITUTE(SUBSTITUTE(X696, CHAR(13), ""), CHAR(10), " "))), sizeList!B:B, 0)),
                INDEX(sizeList!B:B, MATCH(TRIM(CLEAN(SUBSTITUTE(SUBSTITUTE(X696, CHAR(13), ""), CHAR(10), " "))), sizeList!B:B, 0)),
                IF(ISNUMBER(MATCH(X696, sizeList!B:B, 0)),
                    INDEX(sizeList!B:B, MATCH(X696, sizeList!B:B, 0)),
                    "")
            )
        )
    ),
    ""
)</f>
        <v>44</v>
      </c>
      <c r="X696" s="19">
        <v>44</v>
      </c>
      <c r="Y696" s="6" t="s">
        <v>2492</v>
      </c>
      <c r="Z696" s="44" t="str">
        <f t="shared" si="89"/>
        <v>CHESTNUT/BROWN</v>
      </c>
      <c r="AA696" s="44" t="str">
        <f>IFERROR(
    IF(ISNUMBER(MATCH(TRIM(CLEAN(SUBSTITUTE(SUBSTITUTE(Y696, CHAR(13), ""), CHAR(10), " "))), colorList!A:A, 0)),
        INDEX(colorList!B:B, MATCH(TRIM(CLEAN(SUBSTITUTE(SUBSTITUTE(Y696, CHAR(13), ""), CHAR(10), " "))), colorList!A:A, 0)),
        IF(ISNUMBER(MATCH(Y696, colorList!A:A, 0)),
            INDEX(colorList!B:B, MATCH(Y696, colorList!A:A, 0)),
            IF(ISNUMBER(MATCH(TRIM(CLEAN(SUBSTITUTE(SUBSTITUTE(Y696, CHAR(13), ""), CHAR(10), " "))), colorList!B:B, 0)),
                INDEX(colorList!B:B, MATCH(TRIM(CLEAN(SUBSTITUTE(SUBSTITUTE(Y696, CHAR(13), ""), CHAR(10), " "))), colorList!B:B, 0)),
                IF(ISNUMBER(MATCH(Y696, colorList!B:B, 0)),
                    INDEX(colorList!B:B, MATCH(Y696, colorList!B:B, 0)),
                    "")
            )
        )
    ),
    ""
)</f>
        <v>gesztenyebarna/barna</v>
      </c>
      <c r="AB696" s="56" t="str">
        <f>IF(Y696="", "", IFERROR(VLOOKUP(Y696, colorList!A:B,2,FALSE),""))</f>
        <v>gesztenyebarna/barna</v>
      </c>
    </row>
    <row r="697" spans="1:28" ht="60" customHeight="1" x14ac:dyDescent="0.3">
      <c r="A697" s="19" t="s">
        <v>1604</v>
      </c>
      <c r="B697" s="19" t="s">
        <v>1604</v>
      </c>
      <c r="C697" s="59" t="str">
        <f t="shared" si="83"/>
        <v>Pool's Buckaroo western csizma</v>
      </c>
      <c r="D697" s="6" t="s">
        <v>1894</v>
      </c>
      <c r="E697" s="60" t="str">
        <f t="shared" si="84"/>
        <v>PRO-TECH BUCKAROO WESTERN BOOTS IN PULL-UP LEATHER</v>
      </c>
      <c r="F697" s="19" t="s">
        <v>1746</v>
      </c>
      <c r="G697" s="61" t="str">
        <f t="shared" si="85"/>
        <v>Pro-Tech</v>
      </c>
      <c r="H697" s="19" t="s">
        <v>1860</v>
      </c>
      <c r="I697" s="62" t="str">
        <f t="shared" si="86"/>
        <v>Western felszerelés</v>
      </c>
      <c r="J697" s="19" t="s">
        <v>3008</v>
      </c>
      <c r="K697" s="51" t="str">
        <f t="shared" si="87"/>
        <v>Western lovasruházat</v>
      </c>
      <c r="L697" s="19" t="s">
        <v>2532</v>
      </c>
      <c r="M697" s="51" t="str">
        <f t="shared" si="82"/>
        <v>Western lovaglócsizma, chaps</v>
      </c>
      <c r="N697" s="39" t="s">
        <v>2625</v>
      </c>
      <c r="O697" s="53" t="str">
        <f t="shared" si="88"/>
        <v/>
      </c>
      <c r="P697" s="39"/>
      <c r="Q697" s="40"/>
      <c r="R697" s="19" t="s">
        <v>2136</v>
      </c>
      <c r="S697" s="19">
        <v>226.5</v>
      </c>
      <c r="T697" s="65" t="s">
        <v>1931</v>
      </c>
      <c r="U697" s="37">
        <v>1.5</v>
      </c>
      <c r="V697" s="41">
        <v>0</v>
      </c>
      <c r="W697" s="44">
        <f>IFERROR(
    IF(ISNUMBER(MATCH(TRIM(CLEAN(SUBSTITUTE(SUBSTITUTE(X697, CHAR(13), ""), CHAR(10), " "))), sizeList!A:A, 0)),
        INDEX(sizeList!B:B, MATCH(TRIM(CLEAN(SUBSTITUTE(SUBSTITUTE(X697, CHAR(13), ""), CHAR(10), " "))), sizeList!A:A, 0)),
        IF(ISNUMBER(MATCH(X697, sizeList!A:A, 0)),
            INDEX(sizeList!B:B, MATCH(X697, sizeList!A:A, 0)),
            IF(ISNUMBER(MATCH(TRIM(CLEAN(SUBSTITUTE(SUBSTITUTE(X697, CHAR(13), ""), CHAR(10), " "))), sizeList!B:B, 0)),
                INDEX(sizeList!B:B, MATCH(TRIM(CLEAN(SUBSTITUTE(SUBSTITUTE(X697, CHAR(13), ""), CHAR(10), " "))), sizeList!B:B, 0)),
                IF(ISNUMBER(MATCH(X697, sizeList!B:B, 0)),
                    INDEX(sizeList!B:B, MATCH(X697, sizeList!B:B, 0)),
                    "")
            )
        )
    ),
    ""
)</f>
        <v>45</v>
      </c>
      <c r="X697" s="19">
        <v>45</v>
      </c>
      <c r="Y697" s="6" t="s">
        <v>2492</v>
      </c>
      <c r="Z697" s="44" t="str">
        <f t="shared" si="89"/>
        <v>CHESTNUT/BROWN</v>
      </c>
      <c r="AA697" s="44" t="str">
        <f>IFERROR(
    IF(ISNUMBER(MATCH(TRIM(CLEAN(SUBSTITUTE(SUBSTITUTE(Y697, CHAR(13), ""), CHAR(10), " "))), colorList!A:A, 0)),
        INDEX(colorList!B:B, MATCH(TRIM(CLEAN(SUBSTITUTE(SUBSTITUTE(Y697, CHAR(13), ""), CHAR(10), " "))), colorList!A:A, 0)),
        IF(ISNUMBER(MATCH(Y697, colorList!A:A, 0)),
            INDEX(colorList!B:B, MATCH(Y697, colorList!A:A, 0)),
            IF(ISNUMBER(MATCH(TRIM(CLEAN(SUBSTITUTE(SUBSTITUTE(Y697, CHAR(13), ""), CHAR(10), " "))), colorList!B:B, 0)),
                INDEX(colorList!B:B, MATCH(TRIM(CLEAN(SUBSTITUTE(SUBSTITUTE(Y697, CHAR(13), ""), CHAR(10), " "))), colorList!B:B, 0)),
                IF(ISNUMBER(MATCH(Y697, colorList!B:B, 0)),
                    INDEX(colorList!B:B, MATCH(Y697, colorList!B:B, 0)),
                    "")
            )
        )
    ),
    ""
)</f>
        <v>gesztenyebarna/barna</v>
      </c>
      <c r="AB697" s="56" t="str">
        <f>IF(Y697="", "", IFERROR(VLOOKUP(Y697, colorList!A:B,2,FALSE),""))</f>
        <v>gesztenyebarna/barna</v>
      </c>
    </row>
    <row r="698" spans="1:28" ht="60" customHeight="1" x14ac:dyDescent="0.3">
      <c r="A698" s="19" t="s">
        <v>1604</v>
      </c>
      <c r="B698" s="19" t="s">
        <v>1604</v>
      </c>
      <c r="C698" s="59" t="str">
        <f t="shared" si="83"/>
        <v>Pool's Buckaroo western csizma</v>
      </c>
      <c r="D698" s="6" t="s">
        <v>1894</v>
      </c>
      <c r="E698" s="60" t="str">
        <f t="shared" si="84"/>
        <v>PRO-TECH BUCKAROO WESTERN BOOTS IN PULL-UP LEATHER</v>
      </c>
      <c r="F698" s="19" t="s">
        <v>1746</v>
      </c>
      <c r="G698" s="61" t="str">
        <f t="shared" si="85"/>
        <v>Pro-Tech</v>
      </c>
      <c r="H698" s="19" t="s">
        <v>1860</v>
      </c>
      <c r="I698" s="62" t="str">
        <f t="shared" si="86"/>
        <v>Western felszerelés</v>
      </c>
      <c r="J698" s="19" t="s">
        <v>3008</v>
      </c>
      <c r="K698" s="51" t="str">
        <f t="shared" si="87"/>
        <v>Western lovasruházat</v>
      </c>
      <c r="L698" s="19" t="s">
        <v>2532</v>
      </c>
      <c r="M698" s="51" t="str">
        <f t="shared" si="82"/>
        <v>Western lovaglócsizma, chaps</v>
      </c>
      <c r="N698" s="39" t="s">
        <v>2625</v>
      </c>
      <c r="O698" s="53" t="str">
        <f t="shared" si="88"/>
        <v/>
      </c>
      <c r="P698" s="39"/>
      <c r="Q698" s="40"/>
      <c r="R698" s="19" t="s">
        <v>2137</v>
      </c>
      <c r="S698" s="19">
        <v>226.5</v>
      </c>
      <c r="T698" s="65" t="s">
        <v>1931</v>
      </c>
      <c r="U698" s="37">
        <v>1.5</v>
      </c>
      <c r="V698" s="41">
        <v>0</v>
      </c>
      <c r="W698" s="44">
        <f>IFERROR(
    IF(ISNUMBER(MATCH(TRIM(CLEAN(SUBSTITUTE(SUBSTITUTE(X698, CHAR(13), ""), CHAR(10), " "))), sizeList!A:A, 0)),
        INDEX(sizeList!B:B, MATCH(TRIM(CLEAN(SUBSTITUTE(SUBSTITUTE(X698, CHAR(13), ""), CHAR(10), " "))), sizeList!A:A, 0)),
        IF(ISNUMBER(MATCH(X698, sizeList!A:A, 0)),
            INDEX(sizeList!B:B, MATCH(X698, sizeList!A:A, 0)),
            IF(ISNUMBER(MATCH(TRIM(CLEAN(SUBSTITUTE(SUBSTITUTE(X698, CHAR(13), ""), CHAR(10), " "))), sizeList!B:B, 0)),
                INDEX(sizeList!B:B, MATCH(TRIM(CLEAN(SUBSTITUTE(SUBSTITUTE(X698, CHAR(13), ""), CHAR(10), " "))), sizeList!B:B, 0)),
                IF(ISNUMBER(MATCH(X698, sizeList!B:B, 0)),
                    INDEX(sizeList!B:B, MATCH(X698, sizeList!B:B, 0)),
                    "")
            )
        )
    ),
    ""
)</f>
        <v>46</v>
      </c>
      <c r="X698" s="19">
        <v>46</v>
      </c>
      <c r="Y698" s="6" t="s">
        <v>2492</v>
      </c>
      <c r="Z698" s="44" t="str">
        <f t="shared" si="89"/>
        <v>CHESTNUT/BROWN</v>
      </c>
      <c r="AA698" s="44" t="str">
        <f>IFERROR(
    IF(ISNUMBER(MATCH(TRIM(CLEAN(SUBSTITUTE(SUBSTITUTE(Y698, CHAR(13), ""), CHAR(10), " "))), colorList!A:A, 0)),
        INDEX(colorList!B:B, MATCH(TRIM(CLEAN(SUBSTITUTE(SUBSTITUTE(Y698, CHAR(13), ""), CHAR(10), " "))), colorList!A:A, 0)),
        IF(ISNUMBER(MATCH(Y698, colorList!A:A, 0)),
            INDEX(colorList!B:B, MATCH(Y698, colorList!A:A, 0)),
            IF(ISNUMBER(MATCH(TRIM(CLEAN(SUBSTITUTE(SUBSTITUTE(Y698, CHAR(13), ""), CHAR(10), " "))), colorList!B:B, 0)),
                INDEX(colorList!B:B, MATCH(TRIM(CLEAN(SUBSTITUTE(SUBSTITUTE(Y698, CHAR(13), ""), CHAR(10), " "))), colorList!B:B, 0)),
                IF(ISNUMBER(MATCH(Y698, colorList!B:B, 0)),
                    INDEX(colorList!B:B, MATCH(Y698, colorList!B:B, 0)),
                    "")
            )
        )
    ),
    ""
)</f>
        <v>gesztenyebarna/barna</v>
      </c>
      <c r="AB698" s="56" t="str">
        <f>IF(Y698="", "", IFERROR(VLOOKUP(Y698, colorList!A:B,2,FALSE),""))</f>
        <v>gesztenyebarna/barna</v>
      </c>
    </row>
    <row r="699" spans="1:28" ht="60" customHeight="1" x14ac:dyDescent="0.3">
      <c r="A699" s="19" t="s">
        <v>1604</v>
      </c>
      <c r="B699" s="19" t="s">
        <v>1604</v>
      </c>
      <c r="C699" s="59" t="str">
        <f t="shared" si="83"/>
        <v>Pool's Buckaroo western csizma</v>
      </c>
      <c r="D699" s="6" t="s">
        <v>1894</v>
      </c>
      <c r="E699" s="60" t="str">
        <f t="shared" si="84"/>
        <v>PRO-TECH BUCKAROO WESTERN BOOTS IN PULL-UP LEATHER</v>
      </c>
      <c r="F699" s="19" t="s">
        <v>1746</v>
      </c>
      <c r="G699" s="61" t="str">
        <f t="shared" si="85"/>
        <v>Pro-Tech</v>
      </c>
      <c r="H699" s="19" t="s">
        <v>1860</v>
      </c>
      <c r="I699" s="62" t="str">
        <f t="shared" si="86"/>
        <v>Western felszerelés</v>
      </c>
      <c r="J699" s="19" t="s">
        <v>3008</v>
      </c>
      <c r="K699" s="51" t="str">
        <f t="shared" si="87"/>
        <v>Western lovasruházat</v>
      </c>
      <c r="L699" s="19" t="s">
        <v>2532</v>
      </c>
      <c r="M699" s="51" t="str">
        <f t="shared" si="82"/>
        <v>Western lovaglócsizma, chaps</v>
      </c>
      <c r="N699" s="39" t="s">
        <v>2625</v>
      </c>
      <c r="O699" s="53" t="str">
        <f t="shared" si="88"/>
        <v/>
      </c>
      <c r="P699" s="39"/>
      <c r="Q699" s="40"/>
      <c r="R699" s="19" t="s">
        <v>2138</v>
      </c>
      <c r="S699" s="19">
        <v>226.5</v>
      </c>
      <c r="T699" s="65" t="s">
        <v>1931</v>
      </c>
      <c r="U699" s="37">
        <v>1.5</v>
      </c>
      <c r="V699" s="41">
        <v>0</v>
      </c>
      <c r="W699" s="44">
        <f>IFERROR(
    IF(ISNUMBER(MATCH(TRIM(CLEAN(SUBSTITUTE(SUBSTITUTE(X699, CHAR(13), ""), CHAR(10), " "))), sizeList!A:A, 0)),
        INDEX(sizeList!B:B, MATCH(TRIM(CLEAN(SUBSTITUTE(SUBSTITUTE(X699, CHAR(13), ""), CHAR(10), " "))), sizeList!A:A, 0)),
        IF(ISNUMBER(MATCH(X699, sizeList!A:A, 0)),
            INDEX(sizeList!B:B, MATCH(X699, sizeList!A:A, 0)),
            IF(ISNUMBER(MATCH(TRIM(CLEAN(SUBSTITUTE(SUBSTITUTE(X699, CHAR(13), ""), CHAR(10), " "))), sizeList!B:B, 0)),
                INDEX(sizeList!B:B, MATCH(TRIM(CLEAN(SUBSTITUTE(SUBSTITUTE(X699, CHAR(13), ""), CHAR(10), " "))), sizeList!B:B, 0)),
                IF(ISNUMBER(MATCH(X699, sizeList!B:B, 0)),
                    INDEX(sizeList!B:B, MATCH(X699, sizeList!B:B, 0)),
                    "")
            )
        )
    ),
    ""
)</f>
        <v>47</v>
      </c>
      <c r="X699" s="19">
        <v>47</v>
      </c>
      <c r="Y699" s="6" t="s">
        <v>2492</v>
      </c>
      <c r="Z699" s="44" t="str">
        <f t="shared" si="89"/>
        <v>CHESTNUT/BROWN</v>
      </c>
      <c r="AA699" s="44" t="str">
        <f>IFERROR(
    IF(ISNUMBER(MATCH(TRIM(CLEAN(SUBSTITUTE(SUBSTITUTE(Y699, CHAR(13), ""), CHAR(10), " "))), colorList!A:A, 0)),
        INDEX(colorList!B:B, MATCH(TRIM(CLEAN(SUBSTITUTE(SUBSTITUTE(Y699, CHAR(13), ""), CHAR(10), " "))), colorList!A:A, 0)),
        IF(ISNUMBER(MATCH(Y699, colorList!A:A, 0)),
            INDEX(colorList!B:B, MATCH(Y699, colorList!A:A, 0)),
            IF(ISNUMBER(MATCH(TRIM(CLEAN(SUBSTITUTE(SUBSTITUTE(Y699, CHAR(13), ""), CHAR(10), " "))), colorList!B:B, 0)),
                INDEX(colorList!B:B, MATCH(TRIM(CLEAN(SUBSTITUTE(SUBSTITUTE(Y699, CHAR(13), ""), CHAR(10), " "))), colorList!B:B, 0)),
                IF(ISNUMBER(MATCH(Y699, colorList!B:B, 0)),
                    INDEX(colorList!B:B, MATCH(Y699, colorList!B:B, 0)),
                    "")
            )
        )
    ),
    ""
)</f>
        <v>gesztenyebarna/barna</v>
      </c>
      <c r="AB699" s="56" t="str">
        <f>IF(Y699="", "", IFERROR(VLOOKUP(Y699, colorList!A:B,2,FALSE),""))</f>
        <v>gesztenyebarna/barna</v>
      </c>
    </row>
    <row r="700" spans="1:28" ht="60" customHeight="1" x14ac:dyDescent="0.3">
      <c r="A700" s="19" t="s">
        <v>1603</v>
      </c>
      <c r="B700" s="19" t="s">
        <v>1603</v>
      </c>
      <c r="C700" s="44" t="str">
        <f t="shared" si="83"/>
        <v>Pool's classic western csizma</v>
      </c>
      <c r="D700" s="6" t="s">
        <v>1893</v>
      </c>
      <c r="E700" s="61" t="str">
        <f t="shared" si="84"/>
        <v>WESTERN BOOTS CLASSIC MODEL ROPER2</v>
      </c>
      <c r="F700" s="19" t="s">
        <v>1745</v>
      </c>
      <c r="G700" s="61" t="str">
        <f t="shared" si="85"/>
        <v>Pool's</v>
      </c>
      <c r="H700" s="19" t="s">
        <v>1856</v>
      </c>
      <c r="I700" s="51" t="str">
        <f t="shared" si="86"/>
        <v>Western felszerelés</v>
      </c>
      <c r="J700" s="19" t="s">
        <v>3008</v>
      </c>
      <c r="K700" s="51" t="str">
        <f t="shared" si="87"/>
        <v>Western lovasruházat</v>
      </c>
      <c r="L700" s="19" t="s">
        <v>2532</v>
      </c>
      <c r="M700" s="51" t="str">
        <f t="shared" si="82"/>
        <v>Western lovaglócsizma, chaps</v>
      </c>
      <c r="N700" s="39" t="s">
        <v>2625</v>
      </c>
      <c r="O700" s="53" t="str">
        <f t="shared" si="88"/>
        <v/>
      </c>
      <c r="P700" s="39"/>
      <c r="Q700" s="37"/>
      <c r="R700" s="19" t="s">
        <v>2113</v>
      </c>
      <c r="S700" s="19">
        <v>208.5</v>
      </c>
      <c r="T700" s="65" t="s">
        <v>1931</v>
      </c>
      <c r="U700" s="37">
        <v>1.5</v>
      </c>
      <c r="V700" s="41">
        <v>0</v>
      </c>
      <c r="W700" s="44">
        <f>IFERROR(
    IF(ISNUMBER(MATCH(TRIM(CLEAN(SUBSTITUTE(SUBSTITUTE(X700, CHAR(13), ""), CHAR(10), " "))), sizeList!A:A, 0)),
        INDEX(sizeList!B:B, MATCH(TRIM(CLEAN(SUBSTITUTE(SUBSTITUTE(X700, CHAR(13), ""), CHAR(10), " "))), sizeList!A:A, 0)),
        IF(ISNUMBER(MATCH(X700, sizeList!A:A, 0)),
            INDEX(sizeList!B:B, MATCH(X700, sizeList!A:A, 0)),
            IF(ISNUMBER(MATCH(TRIM(CLEAN(SUBSTITUTE(SUBSTITUTE(X700, CHAR(13), ""), CHAR(10), " "))), sizeList!B:B, 0)),
                INDEX(sizeList!B:B, MATCH(TRIM(CLEAN(SUBSTITUTE(SUBSTITUTE(X700, CHAR(13), ""), CHAR(10), " "))), sizeList!B:B, 0)),
                IF(ISNUMBER(MATCH(X700, sizeList!B:B, 0)),
                    INDEX(sizeList!B:B, MATCH(X700, sizeList!B:B, 0)),
                    "")
            )
        )
    ),
    ""
)</f>
        <v>35</v>
      </c>
      <c r="X700" s="19">
        <v>35</v>
      </c>
      <c r="Y700" s="19" t="s">
        <v>634</v>
      </c>
      <c r="Z700" s="44" t="str">
        <f t="shared" si="89"/>
        <v>DARK BROWN</v>
      </c>
      <c r="AA700" s="44" t="str">
        <f>IFERROR(
    IF(ISNUMBER(MATCH(TRIM(CLEAN(SUBSTITUTE(SUBSTITUTE(Y700, CHAR(13), ""), CHAR(10), " "))), colorList!A:A, 0)),
        INDEX(colorList!B:B, MATCH(TRIM(CLEAN(SUBSTITUTE(SUBSTITUTE(Y700, CHAR(13), ""), CHAR(10), " "))), colorList!A:A, 0)),
        IF(ISNUMBER(MATCH(Y700, colorList!A:A, 0)),
            INDEX(colorList!B:B, MATCH(Y700, colorList!A:A, 0)),
            IF(ISNUMBER(MATCH(TRIM(CLEAN(SUBSTITUTE(SUBSTITUTE(Y700, CHAR(13), ""), CHAR(10), " "))), colorList!B:B, 0)),
                INDEX(colorList!B:B, MATCH(TRIM(CLEAN(SUBSTITUTE(SUBSTITUTE(Y700, CHAR(13), ""), CHAR(10), " "))), colorList!B:B, 0)),
                IF(ISNUMBER(MATCH(Y700, colorList!B:B, 0)),
                    INDEX(colorList!B:B, MATCH(Y700, colorList!B:B, 0)),
                    "")
            )
        )
    ),
    ""
)</f>
        <v>sötétbarna</v>
      </c>
      <c r="AB700" s="56" t="str">
        <f>IF(Y700="", "", IFERROR(VLOOKUP(Y700, colorList!A:B,2,FALSE),""))</f>
        <v>sötétbarna</v>
      </c>
    </row>
    <row r="701" spans="1:28" ht="60" customHeight="1" x14ac:dyDescent="0.3">
      <c r="A701" s="19" t="s">
        <v>1603</v>
      </c>
      <c r="B701" s="19" t="s">
        <v>1603</v>
      </c>
      <c r="C701" s="44" t="str">
        <f t="shared" si="83"/>
        <v>Pool's classic western csizma</v>
      </c>
      <c r="D701" s="6" t="s">
        <v>1893</v>
      </c>
      <c r="E701" s="61" t="str">
        <f t="shared" si="84"/>
        <v>WESTERN BOOTS CLASSIC MODEL ROPER2</v>
      </c>
      <c r="F701" s="19" t="s">
        <v>1745</v>
      </c>
      <c r="G701" s="61" t="str">
        <f t="shared" si="85"/>
        <v>Pool's</v>
      </c>
      <c r="H701" s="19" t="s">
        <v>1856</v>
      </c>
      <c r="I701" s="51" t="str">
        <f t="shared" si="86"/>
        <v>Western felszerelés</v>
      </c>
      <c r="J701" s="19" t="s">
        <v>3008</v>
      </c>
      <c r="K701" s="51" t="str">
        <f t="shared" si="87"/>
        <v>Western lovasruházat</v>
      </c>
      <c r="L701" s="19" t="s">
        <v>2532</v>
      </c>
      <c r="M701" s="51" t="str">
        <f t="shared" si="82"/>
        <v>Western lovaglócsizma, chaps</v>
      </c>
      <c r="N701" s="39" t="s">
        <v>2625</v>
      </c>
      <c r="O701" s="53" t="str">
        <f t="shared" si="88"/>
        <v/>
      </c>
      <c r="P701" s="39"/>
      <c r="Q701" s="37"/>
      <c r="R701" s="19" t="s">
        <v>2114</v>
      </c>
      <c r="S701" s="19">
        <v>208.5</v>
      </c>
      <c r="T701" s="65" t="s">
        <v>1931</v>
      </c>
      <c r="U701" s="37">
        <v>1.5</v>
      </c>
      <c r="V701" s="41">
        <v>0</v>
      </c>
      <c r="W701" s="44">
        <f>IFERROR(
    IF(ISNUMBER(MATCH(TRIM(CLEAN(SUBSTITUTE(SUBSTITUTE(X701, CHAR(13), ""), CHAR(10), " "))), sizeList!A:A, 0)),
        INDEX(sizeList!B:B, MATCH(TRIM(CLEAN(SUBSTITUTE(SUBSTITUTE(X701, CHAR(13), ""), CHAR(10), " "))), sizeList!A:A, 0)),
        IF(ISNUMBER(MATCH(X701, sizeList!A:A, 0)),
            INDEX(sizeList!B:B, MATCH(X701, sizeList!A:A, 0)),
            IF(ISNUMBER(MATCH(TRIM(CLEAN(SUBSTITUTE(SUBSTITUTE(X701, CHAR(13), ""), CHAR(10), " "))), sizeList!B:B, 0)),
                INDEX(sizeList!B:B, MATCH(TRIM(CLEAN(SUBSTITUTE(SUBSTITUTE(X701, CHAR(13), ""), CHAR(10), " "))), sizeList!B:B, 0)),
                IF(ISNUMBER(MATCH(X701, sizeList!B:B, 0)),
                    INDEX(sizeList!B:B, MATCH(X701, sizeList!B:B, 0)),
                    "")
            )
        )
    ),
    ""
)</f>
        <v>36</v>
      </c>
      <c r="X701" s="19">
        <v>36</v>
      </c>
      <c r="Y701" s="19" t="s">
        <v>634</v>
      </c>
      <c r="Z701" s="44" t="str">
        <f t="shared" si="89"/>
        <v>DARK BROWN</v>
      </c>
      <c r="AA701" s="44" t="str">
        <f>IFERROR(
    IF(ISNUMBER(MATCH(TRIM(CLEAN(SUBSTITUTE(SUBSTITUTE(Y701, CHAR(13), ""), CHAR(10), " "))), colorList!A:A, 0)),
        INDEX(colorList!B:B, MATCH(TRIM(CLEAN(SUBSTITUTE(SUBSTITUTE(Y701, CHAR(13), ""), CHAR(10), " "))), colorList!A:A, 0)),
        IF(ISNUMBER(MATCH(Y701, colorList!A:A, 0)),
            INDEX(colorList!B:B, MATCH(Y701, colorList!A:A, 0)),
            IF(ISNUMBER(MATCH(TRIM(CLEAN(SUBSTITUTE(SUBSTITUTE(Y701, CHAR(13), ""), CHAR(10), " "))), colorList!B:B, 0)),
                INDEX(colorList!B:B, MATCH(TRIM(CLEAN(SUBSTITUTE(SUBSTITUTE(Y701, CHAR(13), ""), CHAR(10), " "))), colorList!B:B, 0)),
                IF(ISNUMBER(MATCH(Y701, colorList!B:B, 0)),
                    INDEX(colorList!B:B, MATCH(Y701, colorList!B:B, 0)),
                    "")
            )
        )
    ),
    ""
)</f>
        <v>sötétbarna</v>
      </c>
      <c r="AB701" s="56" t="str">
        <f>IF(Y701="", "", IFERROR(VLOOKUP(Y701, colorList!A:B,2,FALSE),""))</f>
        <v>sötétbarna</v>
      </c>
    </row>
    <row r="702" spans="1:28" ht="60" customHeight="1" x14ac:dyDescent="0.3">
      <c r="A702" s="19" t="s">
        <v>1603</v>
      </c>
      <c r="B702" s="19" t="s">
        <v>1603</v>
      </c>
      <c r="C702" s="44" t="str">
        <f t="shared" si="83"/>
        <v>Pool's classic western csizma</v>
      </c>
      <c r="D702" s="6" t="s">
        <v>1893</v>
      </c>
      <c r="E702" s="61" t="str">
        <f t="shared" si="84"/>
        <v>WESTERN BOOTS CLASSIC MODEL ROPER2</v>
      </c>
      <c r="F702" s="19" t="s">
        <v>1745</v>
      </c>
      <c r="G702" s="61" t="str">
        <f t="shared" si="85"/>
        <v>Pool's</v>
      </c>
      <c r="H702" s="19" t="s">
        <v>1856</v>
      </c>
      <c r="I702" s="51" t="str">
        <f t="shared" si="86"/>
        <v>Western felszerelés</v>
      </c>
      <c r="J702" s="19" t="s">
        <v>3008</v>
      </c>
      <c r="K702" s="51" t="str">
        <f t="shared" si="87"/>
        <v>Western lovasruházat</v>
      </c>
      <c r="L702" s="19" t="s">
        <v>2532</v>
      </c>
      <c r="M702" s="51" t="str">
        <f t="shared" ref="M702:M746" si="90">TRIM(CLEAN(SUBSTITUTE(SUBSTITUTE(N702, CHAR(13), ""), CHAR(10), " ")))</f>
        <v>Western lovaglócsizma, chaps</v>
      </c>
      <c r="N702" s="39" t="s">
        <v>2625</v>
      </c>
      <c r="O702" s="53" t="str">
        <f t="shared" si="88"/>
        <v/>
      </c>
      <c r="P702" s="39"/>
      <c r="Q702" s="37"/>
      <c r="R702" s="19" t="s">
        <v>2115</v>
      </c>
      <c r="S702" s="19">
        <v>208.5</v>
      </c>
      <c r="T702" s="65" t="s">
        <v>1931</v>
      </c>
      <c r="U702" s="37">
        <v>1.5</v>
      </c>
      <c r="V702" s="41">
        <v>0</v>
      </c>
      <c r="W702" s="44">
        <f>IFERROR(
    IF(ISNUMBER(MATCH(TRIM(CLEAN(SUBSTITUTE(SUBSTITUTE(X702, CHAR(13), ""), CHAR(10), " "))), sizeList!A:A, 0)),
        INDEX(sizeList!B:B, MATCH(TRIM(CLEAN(SUBSTITUTE(SUBSTITUTE(X702, CHAR(13), ""), CHAR(10), " "))), sizeList!A:A, 0)),
        IF(ISNUMBER(MATCH(X702, sizeList!A:A, 0)),
            INDEX(sizeList!B:B, MATCH(X702, sizeList!A:A, 0)),
            IF(ISNUMBER(MATCH(TRIM(CLEAN(SUBSTITUTE(SUBSTITUTE(X702, CHAR(13), ""), CHAR(10), " "))), sizeList!B:B, 0)),
                INDEX(sizeList!B:B, MATCH(TRIM(CLEAN(SUBSTITUTE(SUBSTITUTE(X702, CHAR(13), ""), CHAR(10), " "))), sizeList!B:B, 0)),
                IF(ISNUMBER(MATCH(X702, sizeList!B:B, 0)),
                    INDEX(sizeList!B:B, MATCH(X702, sizeList!B:B, 0)),
                    "")
            )
        )
    ),
    ""
)</f>
        <v>37</v>
      </c>
      <c r="X702" s="19">
        <v>37</v>
      </c>
      <c r="Y702" s="19" t="s">
        <v>634</v>
      </c>
      <c r="Z702" s="44" t="str">
        <f t="shared" si="89"/>
        <v>DARK BROWN</v>
      </c>
      <c r="AA702" s="44" t="str">
        <f>IFERROR(
    IF(ISNUMBER(MATCH(TRIM(CLEAN(SUBSTITUTE(SUBSTITUTE(Y702, CHAR(13), ""), CHAR(10), " "))), colorList!A:A, 0)),
        INDEX(colorList!B:B, MATCH(TRIM(CLEAN(SUBSTITUTE(SUBSTITUTE(Y702, CHAR(13), ""), CHAR(10), " "))), colorList!A:A, 0)),
        IF(ISNUMBER(MATCH(Y702, colorList!A:A, 0)),
            INDEX(colorList!B:B, MATCH(Y702, colorList!A:A, 0)),
            IF(ISNUMBER(MATCH(TRIM(CLEAN(SUBSTITUTE(SUBSTITUTE(Y702, CHAR(13), ""), CHAR(10), " "))), colorList!B:B, 0)),
                INDEX(colorList!B:B, MATCH(TRIM(CLEAN(SUBSTITUTE(SUBSTITUTE(Y702, CHAR(13), ""), CHAR(10), " "))), colorList!B:B, 0)),
                IF(ISNUMBER(MATCH(Y702, colorList!B:B, 0)),
                    INDEX(colorList!B:B, MATCH(Y702, colorList!B:B, 0)),
                    "")
            )
        )
    ),
    ""
)</f>
        <v>sötétbarna</v>
      </c>
      <c r="AB702" s="56" t="str">
        <f>IF(Y702="", "", IFERROR(VLOOKUP(Y702, colorList!A:B,2,FALSE),""))</f>
        <v>sötétbarna</v>
      </c>
    </row>
    <row r="703" spans="1:28" ht="60" customHeight="1" x14ac:dyDescent="0.3">
      <c r="A703" s="19" t="s">
        <v>1603</v>
      </c>
      <c r="B703" s="83" t="s">
        <v>1603</v>
      </c>
      <c r="C703" s="44" t="str">
        <f t="shared" si="83"/>
        <v>Pool's classic western csizma</v>
      </c>
      <c r="D703" s="6" t="s">
        <v>1893</v>
      </c>
      <c r="E703" s="61" t="str">
        <f t="shared" si="84"/>
        <v>WESTERN BOOTS CLASSIC MODEL ROPER2</v>
      </c>
      <c r="F703" s="19" t="s">
        <v>1745</v>
      </c>
      <c r="G703" s="61" t="str">
        <f t="shared" si="85"/>
        <v>Pool's</v>
      </c>
      <c r="H703" s="19" t="s">
        <v>1856</v>
      </c>
      <c r="I703" s="51" t="str">
        <f t="shared" si="86"/>
        <v>Western felszerelés</v>
      </c>
      <c r="J703" s="19" t="s">
        <v>3008</v>
      </c>
      <c r="K703" s="51" t="str">
        <f t="shared" si="87"/>
        <v>Western lovasruházat</v>
      </c>
      <c r="L703" s="19" t="s">
        <v>2532</v>
      </c>
      <c r="M703" s="51" t="str">
        <f t="shared" si="90"/>
        <v>Western lovaglócsizma, chaps</v>
      </c>
      <c r="N703" s="39" t="s">
        <v>2625</v>
      </c>
      <c r="O703" s="53" t="str">
        <f t="shared" si="88"/>
        <v/>
      </c>
      <c r="P703" s="39"/>
      <c r="Q703" s="37"/>
      <c r="R703" s="19" t="s">
        <v>2116</v>
      </c>
      <c r="S703" s="19">
        <v>208.5</v>
      </c>
      <c r="T703" s="65" t="s">
        <v>1931</v>
      </c>
      <c r="U703" s="37">
        <v>1.5</v>
      </c>
      <c r="V703" s="41">
        <v>0</v>
      </c>
      <c r="W703" s="44">
        <f>IFERROR(
    IF(ISNUMBER(MATCH(TRIM(CLEAN(SUBSTITUTE(SUBSTITUTE(X703, CHAR(13), ""), CHAR(10), " "))), sizeList!A:A, 0)),
        INDEX(sizeList!B:B, MATCH(TRIM(CLEAN(SUBSTITUTE(SUBSTITUTE(X703, CHAR(13), ""), CHAR(10), " "))), sizeList!A:A, 0)),
        IF(ISNUMBER(MATCH(X703, sizeList!A:A, 0)),
            INDEX(sizeList!B:B, MATCH(X703, sizeList!A:A, 0)),
            IF(ISNUMBER(MATCH(TRIM(CLEAN(SUBSTITUTE(SUBSTITUTE(X703, CHAR(13), ""), CHAR(10), " "))), sizeList!B:B, 0)),
                INDEX(sizeList!B:B, MATCH(TRIM(CLEAN(SUBSTITUTE(SUBSTITUTE(X703, CHAR(13), ""), CHAR(10), " "))), sizeList!B:B, 0)),
                IF(ISNUMBER(MATCH(X703, sizeList!B:B, 0)),
                    INDEX(sizeList!B:B, MATCH(X703, sizeList!B:B, 0)),
                    "")
            )
        )
    ),
    ""
)</f>
        <v>38</v>
      </c>
      <c r="X703" s="19">
        <v>38</v>
      </c>
      <c r="Y703" s="19" t="s">
        <v>634</v>
      </c>
      <c r="Z703" s="44" t="str">
        <f t="shared" si="89"/>
        <v>DARK BROWN</v>
      </c>
      <c r="AA703" s="44" t="str">
        <f>IFERROR(
    IF(ISNUMBER(MATCH(TRIM(CLEAN(SUBSTITUTE(SUBSTITUTE(Y703, CHAR(13), ""), CHAR(10), " "))), colorList!A:A, 0)),
        INDEX(colorList!B:B, MATCH(TRIM(CLEAN(SUBSTITUTE(SUBSTITUTE(Y703, CHAR(13), ""), CHAR(10), " "))), colorList!A:A, 0)),
        IF(ISNUMBER(MATCH(Y703, colorList!A:A, 0)),
            INDEX(colorList!B:B, MATCH(Y703, colorList!A:A, 0)),
            IF(ISNUMBER(MATCH(TRIM(CLEAN(SUBSTITUTE(SUBSTITUTE(Y703, CHAR(13), ""), CHAR(10), " "))), colorList!B:B, 0)),
                INDEX(colorList!B:B, MATCH(TRIM(CLEAN(SUBSTITUTE(SUBSTITUTE(Y703, CHAR(13), ""), CHAR(10), " "))), colorList!B:B, 0)),
                IF(ISNUMBER(MATCH(Y703, colorList!B:B, 0)),
                    INDEX(colorList!B:B, MATCH(Y703, colorList!B:B, 0)),
                    "")
            )
        )
    ),
    ""
)</f>
        <v>sötétbarna</v>
      </c>
      <c r="AB703" s="56" t="str">
        <f>IF(Y703="", "", IFERROR(VLOOKUP(Y703, colorList!A:B,2,FALSE),""))</f>
        <v>sötétbarna</v>
      </c>
    </row>
    <row r="704" spans="1:28" ht="60" customHeight="1" x14ac:dyDescent="0.3">
      <c r="A704" s="19" t="s">
        <v>1603</v>
      </c>
      <c r="B704" s="83" t="s">
        <v>1603</v>
      </c>
      <c r="C704" s="44" t="str">
        <f t="shared" si="83"/>
        <v>Pool's classic western csizma</v>
      </c>
      <c r="D704" s="6" t="s">
        <v>1893</v>
      </c>
      <c r="E704" s="61" t="str">
        <f t="shared" si="84"/>
        <v>WESTERN BOOTS CLASSIC MODEL ROPER2</v>
      </c>
      <c r="F704" s="19" t="s">
        <v>1745</v>
      </c>
      <c r="G704" s="61" t="str">
        <f t="shared" si="85"/>
        <v>Pool's</v>
      </c>
      <c r="H704" s="19" t="s">
        <v>1856</v>
      </c>
      <c r="I704" s="51" t="str">
        <f t="shared" si="86"/>
        <v>Western felszerelés</v>
      </c>
      <c r="J704" s="19" t="s">
        <v>3008</v>
      </c>
      <c r="K704" s="51" t="str">
        <f t="shared" si="87"/>
        <v>Western lovasruházat</v>
      </c>
      <c r="L704" s="19" t="s">
        <v>2532</v>
      </c>
      <c r="M704" s="51" t="str">
        <f t="shared" si="90"/>
        <v>Western lovaglócsizma, chaps</v>
      </c>
      <c r="N704" s="39" t="s">
        <v>2625</v>
      </c>
      <c r="O704" s="53" t="str">
        <f t="shared" si="88"/>
        <v/>
      </c>
      <c r="P704" s="39"/>
      <c r="Q704" s="37"/>
      <c r="R704" s="19" t="s">
        <v>2117</v>
      </c>
      <c r="S704" s="19">
        <v>208.5</v>
      </c>
      <c r="T704" s="65" t="s">
        <v>1931</v>
      </c>
      <c r="U704" s="37">
        <v>1.5</v>
      </c>
      <c r="V704" s="41">
        <v>0</v>
      </c>
      <c r="W704" s="44">
        <f>IFERROR(
    IF(ISNUMBER(MATCH(TRIM(CLEAN(SUBSTITUTE(SUBSTITUTE(X704, CHAR(13), ""), CHAR(10), " "))), sizeList!A:A, 0)),
        INDEX(sizeList!B:B, MATCH(TRIM(CLEAN(SUBSTITUTE(SUBSTITUTE(X704, CHAR(13), ""), CHAR(10), " "))), sizeList!A:A, 0)),
        IF(ISNUMBER(MATCH(X704, sizeList!A:A, 0)),
            INDEX(sizeList!B:B, MATCH(X704, sizeList!A:A, 0)),
            IF(ISNUMBER(MATCH(TRIM(CLEAN(SUBSTITUTE(SUBSTITUTE(X704, CHAR(13), ""), CHAR(10), " "))), sizeList!B:B, 0)),
                INDEX(sizeList!B:B, MATCH(TRIM(CLEAN(SUBSTITUTE(SUBSTITUTE(X704, CHAR(13), ""), CHAR(10), " "))), sizeList!B:B, 0)),
                IF(ISNUMBER(MATCH(X704, sizeList!B:B, 0)),
                    INDEX(sizeList!B:B, MATCH(X704, sizeList!B:B, 0)),
                    "")
            )
        )
    ),
    ""
)</f>
        <v>39</v>
      </c>
      <c r="X704" s="19">
        <v>39</v>
      </c>
      <c r="Y704" s="19" t="s">
        <v>634</v>
      </c>
      <c r="Z704" s="44" t="str">
        <f t="shared" si="89"/>
        <v>DARK BROWN</v>
      </c>
      <c r="AA704" s="44" t="str">
        <f>IFERROR(
    IF(ISNUMBER(MATCH(TRIM(CLEAN(SUBSTITUTE(SUBSTITUTE(Y704, CHAR(13), ""), CHAR(10), " "))), colorList!A:A, 0)),
        INDEX(colorList!B:B, MATCH(TRIM(CLEAN(SUBSTITUTE(SUBSTITUTE(Y704, CHAR(13), ""), CHAR(10), " "))), colorList!A:A, 0)),
        IF(ISNUMBER(MATCH(Y704, colorList!A:A, 0)),
            INDEX(colorList!B:B, MATCH(Y704, colorList!A:A, 0)),
            IF(ISNUMBER(MATCH(TRIM(CLEAN(SUBSTITUTE(SUBSTITUTE(Y704, CHAR(13), ""), CHAR(10), " "))), colorList!B:B, 0)),
                INDEX(colorList!B:B, MATCH(TRIM(CLEAN(SUBSTITUTE(SUBSTITUTE(Y704, CHAR(13), ""), CHAR(10), " "))), colorList!B:B, 0)),
                IF(ISNUMBER(MATCH(Y704, colorList!B:B, 0)),
                    INDEX(colorList!B:B, MATCH(Y704, colorList!B:B, 0)),
                    "")
            )
        )
    ),
    ""
)</f>
        <v>sötétbarna</v>
      </c>
      <c r="AB704" s="56" t="str">
        <f>IF(Y704="", "", IFERROR(VLOOKUP(Y704, colorList!A:B,2,FALSE),""))</f>
        <v>sötétbarna</v>
      </c>
    </row>
    <row r="705" spans="1:28" ht="60" customHeight="1" x14ac:dyDescent="0.3">
      <c r="A705" s="19" t="s">
        <v>1603</v>
      </c>
      <c r="B705" s="83" t="s">
        <v>1603</v>
      </c>
      <c r="C705" s="44" t="str">
        <f t="shared" si="83"/>
        <v>Pool's classic western csizma</v>
      </c>
      <c r="D705" s="6" t="s">
        <v>1893</v>
      </c>
      <c r="E705" s="61" t="str">
        <f t="shared" si="84"/>
        <v>WESTERN BOOTS CLASSIC MODEL ROPER2</v>
      </c>
      <c r="F705" s="19" t="s">
        <v>1745</v>
      </c>
      <c r="G705" s="61" t="str">
        <f t="shared" si="85"/>
        <v>Pool's</v>
      </c>
      <c r="H705" s="19" t="s">
        <v>1856</v>
      </c>
      <c r="I705" s="51" t="str">
        <f t="shared" si="86"/>
        <v>Western felszerelés</v>
      </c>
      <c r="J705" s="19" t="s">
        <v>3008</v>
      </c>
      <c r="K705" s="51" t="str">
        <f t="shared" si="87"/>
        <v>Western lovasruházat</v>
      </c>
      <c r="L705" s="19" t="s">
        <v>2532</v>
      </c>
      <c r="M705" s="51" t="str">
        <f t="shared" si="90"/>
        <v>Western lovaglócsizma, chaps</v>
      </c>
      <c r="N705" s="39" t="s">
        <v>2625</v>
      </c>
      <c r="O705" s="53" t="str">
        <f t="shared" si="88"/>
        <v/>
      </c>
      <c r="P705" s="39"/>
      <c r="Q705" s="37"/>
      <c r="R705" s="19" t="s">
        <v>2118</v>
      </c>
      <c r="S705" s="19">
        <v>208.5</v>
      </c>
      <c r="T705" s="65" t="s">
        <v>1931</v>
      </c>
      <c r="U705" s="37">
        <v>1.5</v>
      </c>
      <c r="V705" s="41">
        <v>0</v>
      </c>
      <c r="W705" s="44">
        <f>IFERROR(
    IF(ISNUMBER(MATCH(TRIM(CLEAN(SUBSTITUTE(SUBSTITUTE(X705, CHAR(13), ""), CHAR(10), " "))), sizeList!A:A, 0)),
        INDEX(sizeList!B:B, MATCH(TRIM(CLEAN(SUBSTITUTE(SUBSTITUTE(X705, CHAR(13), ""), CHAR(10), " "))), sizeList!A:A, 0)),
        IF(ISNUMBER(MATCH(X705, sizeList!A:A, 0)),
            INDEX(sizeList!B:B, MATCH(X705, sizeList!A:A, 0)),
            IF(ISNUMBER(MATCH(TRIM(CLEAN(SUBSTITUTE(SUBSTITUTE(X705, CHAR(13), ""), CHAR(10), " "))), sizeList!B:B, 0)),
                INDEX(sizeList!B:B, MATCH(TRIM(CLEAN(SUBSTITUTE(SUBSTITUTE(X705, CHAR(13), ""), CHAR(10), " "))), sizeList!B:B, 0)),
                IF(ISNUMBER(MATCH(X705, sizeList!B:B, 0)),
                    INDEX(sizeList!B:B, MATCH(X705, sizeList!B:B, 0)),
                    "")
            )
        )
    ),
    ""
)</f>
        <v>40</v>
      </c>
      <c r="X705" s="19">
        <v>40</v>
      </c>
      <c r="Y705" s="19" t="s">
        <v>634</v>
      </c>
      <c r="Z705" s="44" t="str">
        <f t="shared" si="89"/>
        <v>DARK BROWN</v>
      </c>
      <c r="AA705" s="44" t="str">
        <f>IFERROR(
    IF(ISNUMBER(MATCH(TRIM(CLEAN(SUBSTITUTE(SUBSTITUTE(Y705, CHAR(13), ""), CHAR(10), " "))), colorList!A:A, 0)),
        INDEX(colorList!B:B, MATCH(TRIM(CLEAN(SUBSTITUTE(SUBSTITUTE(Y705, CHAR(13), ""), CHAR(10), " "))), colorList!A:A, 0)),
        IF(ISNUMBER(MATCH(Y705, colorList!A:A, 0)),
            INDEX(colorList!B:B, MATCH(Y705, colorList!A:A, 0)),
            IF(ISNUMBER(MATCH(TRIM(CLEAN(SUBSTITUTE(SUBSTITUTE(Y705, CHAR(13), ""), CHAR(10), " "))), colorList!B:B, 0)),
                INDEX(colorList!B:B, MATCH(TRIM(CLEAN(SUBSTITUTE(SUBSTITUTE(Y705, CHAR(13), ""), CHAR(10), " "))), colorList!B:B, 0)),
                IF(ISNUMBER(MATCH(Y705, colorList!B:B, 0)),
                    INDEX(colorList!B:B, MATCH(Y705, colorList!B:B, 0)),
                    "")
            )
        )
    ),
    ""
)</f>
        <v>sötétbarna</v>
      </c>
      <c r="AB705" s="56" t="str">
        <f>IF(Y705="", "", IFERROR(VLOOKUP(Y705, colorList!A:B,2,FALSE),""))</f>
        <v>sötétbarna</v>
      </c>
    </row>
    <row r="706" spans="1:28" ht="60" customHeight="1" x14ac:dyDescent="0.3">
      <c r="A706" s="19" t="s">
        <v>1603</v>
      </c>
      <c r="B706" s="83" t="s">
        <v>1603</v>
      </c>
      <c r="C706" s="44" t="str">
        <f t="shared" ref="C706:C746" si="91">TRIM(CLEAN(SUBSTITUTE(SUBSTITUTE(D706, CHAR(13), ""), CHAR(10), " ")))</f>
        <v>Pool's classic western csizma</v>
      </c>
      <c r="D706" s="6" t="s">
        <v>1893</v>
      </c>
      <c r="E706" s="61" t="str">
        <f t="shared" ref="E706:E746" si="92">TRIM(CLEAN(SUBSTITUTE(SUBSTITUTE(F706, CHAR(13), ""), CHAR(10), " ")))</f>
        <v>WESTERN BOOTS CLASSIC MODEL ROPER2</v>
      </c>
      <c r="F706" s="19" t="s">
        <v>1745</v>
      </c>
      <c r="G706" s="61" t="str">
        <f t="shared" ref="G706:G746" si="93">TRIM(CLEAN(SUBSTITUTE(SUBSTITUTE(H706, CHAR(13), ""), CHAR(10), " ")))</f>
        <v>Pool's</v>
      </c>
      <c r="H706" s="19" t="s">
        <v>1856</v>
      </c>
      <c r="I706" s="51" t="str">
        <f t="shared" ref="I706:I746" si="94">TRIM(CLEAN(SUBSTITUTE(SUBSTITUTE(J706, CHAR(13), ""), CHAR(10), " ")))</f>
        <v>Western felszerelés</v>
      </c>
      <c r="J706" s="19" t="s">
        <v>3008</v>
      </c>
      <c r="K706" s="51" t="str">
        <f t="shared" ref="K706:K746" si="95">TRIM(CLEAN(SUBSTITUTE(SUBSTITUTE(L706, CHAR(13), ""), CHAR(10), " ")))</f>
        <v>Western lovasruházat</v>
      </c>
      <c r="L706" s="19" t="s">
        <v>2532</v>
      </c>
      <c r="M706" s="51" t="str">
        <f t="shared" si="90"/>
        <v>Western lovaglócsizma, chaps</v>
      </c>
      <c r="N706" s="39" t="s">
        <v>2625</v>
      </c>
      <c r="O706" s="53" t="str">
        <f t="shared" ref="O706:O746" si="96">TRIM(CLEAN(SUBSTITUTE(SUBSTITUTE(P706, CHAR(13), ""), CHAR(10), " ")))</f>
        <v/>
      </c>
      <c r="P706" s="39"/>
      <c r="Q706" s="37"/>
      <c r="R706" s="19" t="s">
        <v>2119</v>
      </c>
      <c r="S706" s="19">
        <v>208.5</v>
      </c>
      <c r="T706" s="65" t="s">
        <v>1931</v>
      </c>
      <c r="U706" s="37">
        <v>1.5</v>
      </c>
      <c r="V706" s="41">
        <v>0</v>
      </c>
      <c r="W706" s="44">
        <f>IFERROR(
    IF(ISNUMBER(MATCH(TRIM(CLEAN(SUBSTITUTE(SUBSTITUTE(X706, CHAR(13), ""), CHAR(10), " "))), sizeList!A:A, 0)),
        INDEX(sizeList!B:B, MATCH(TRIM(CLEAN(SUBSTITUTE(SUBSTITUTE(X706, CHAR(13), ""), CHAR(10), " "))), sizeList!A:A, 0)),
        IF(ISNUMBER(MATCH(X706, sizeList!A:A, 0)),
            INDEX(sizeList!B:B, MATCH(X706, sizeList!A:A, 0)),
            IF(ISNUMBER(MATCH(TRIM(CLEAN(SUBSTITUTE(SUBSTITUTE(X706, CHAR(13), ""), CHAR(10), " "))), sizeList!B:B, 0)),
                INDEX(sizeList!B:B, MATCH(TRIM(CLEAN(SUBSTITUTE(SUBSTITUTE(X706, CHAR(13), ""), CHAR(10), " "))), sizeList!B:B, 0)),
                IF(ISNUMBER(MATCH(X706, sizeList!B:B, 0)),
                    INDEX(sizeList!B:B, MATCH(X706, sizeList!B:B, 0)),
                    "")
            )
        )
    ),
    ""
)</f>
        <v>41</v>
      </c>
      <c r="X706" s="19">
        <v>41</v>
      </c>
      <c r="Y706" s="19" t="s">
        <v>634</v>
      </c>
      <c r="Z706" s="44" t="str">
        <f t="shared" ref="Z706:Z746" si="97">TRIM(CLEAN(SUBSTITUTE(SUBSTITUTE(Y706, CHAR(13), ""), CHAR(10), " ")))</f>
        <v>DARK BROWN</v>
      </c>
      <c r="AA706" s="44" t="str">
        <f>IFERROR(
    IF(ISNUMBER(MATCH(TRIM(CLEAN(SUBSTITUTE(SUBSTITUTE(Y706, CHAR(13), ""), CHAR(10), " "))), colorList!A:A, 0)),
        INDEX(colorList!B:B, MATCH(TRIM(CLEAN(SUBSTITUTE(SUBSTITUTE(Y706, CHAR(13), ""), CHAR(10), " "))), colorList!A:A, 0)),
        IF(ISNUMBER(MATCH(Y706, colorList!A:A, 0)),
            INDEX(colorList!B:B, MATCH(Y706, colorList!A:A, 0)),
            IF(ISNUMBER(MATCH(TRIM(CLEAN(SUBSTITUTE(SUBSTITUTE(Y706, CHAR(13), ""), CHAR(10), " "))), colorList!B:B, 0)),
                INDEX(colorList!B:B, MATCH(TRIM(CLEAN(SUBSTITUTE(SUBSTITUTE(Y706, CHAR(13), ""), CHAR(10), " "))), colorList!B:B, 0)),
                IF(ISNUMBER(MATCH(Y706, colorList!B:B, 0)),
                    INDEX(colorList!B:B, MATCH(Y706, colorList!B:B, 0)),
                    "")
            )
        )
    ),
    ""
)</f>
        <v>sötétbarna</v>
      </c>
      <c r="AB706" s="56" t="str">
        <f>IF(Y706="", "", IFERROR(VLOOKUP(Y706, colorList!A:B,2,FALSE),""))</f>
        <v>sötétbarna</v>
      </c>
    </row>
    <row r="707" spans="1:28" ht="60" customHeight="1" x14ac:dyDescent="0.3">
      <c r="A707" s="19" t="s">
        <v>1603</v>
      </c>
      <c r="B707" s="83" t="s">
        <v>1603</v>
      </c>
      <c r="C707" s="44" t="str">
        <f t="shared" si="91"/>
        <v>Pool's classic western csizma</v>
      </c>
      <c r="D707" s="6" t="s">
        <v>1893</v>
      </c>
      <c r="E707" s="61" t="str">
        <f t="shared" si="92"/>
        <v>WESTERN BOOTS CLASSIC MODEL ROPER2</v>
      </c>
      <c r="F707" s="19" t="s">
        <v>1745</v>
      </c>
      <c r="G707" s="61" t="str">
        <f t="shared" si="93"/>
        <v>Pool's</v>
      </c>
      <c r="H707" s="19" t="s">
        <v>1856</v>
      </c>
      <c r="I707" s="51" t="str">
        <f t="shared" si="94"/>
        <v>Western felszerelés</v>
      </c>
      <c r="J707" s="19" t="s">
        <v>3008</v>
      </c>
      <c r="K707" s="51" t="str">
        <f t="shared" si="95"/>
        <v>Western lovasruházat</v>
      </c>
      <c r="L707" s="19" t="s">
        <v>2532</v>
      </c>
      <c r="M707" s="51" t="str">
        <f t="shared" si="90"/>
        <v>Western lovaglócsizma, chaps</v>
      </c>
      <c r="N707" s="39" t="s">
        <v>2625</v>
      </c>
      <c r="O707" s="53" t="str">
        <f t="shared" si="96"/>
        <v/>
      </c>
      <c r="P707" s="39"/>
      <c r="Q707" s="37"/>
      <c r="R707" s="19" t="s">
        <v>2120</v>
      </c>
      <c r="S707" s="19">
        <v>208.5</v>
      </c>
      <c r="T707" s="65" t="s">
        <v>1931</v>
      </c>
      <c r="U707" s="37">
        <v>1.5</v>
      </c>
      <c r="V707" s="41">
        <v>0</v>
      </c>
      <c r="W707" s="44">
        <f>IFERROR(
    IF(ISNUMBER(MATCH(TRIM(CLEAN(SUBSTITUTE(SUBSTITUTE(X707, CHAR(13), ""), CHAR(10), " "))), sizeList!A:A, 0)),
        INDEX(sizeList!B:B, MATCH(TRIM(CLEAN(SUBSTITUTE(SUBSTITUTE(X707, CHAR(13), ""), CHAR(10), " "))), sizeList!A:A, 0)),
        IF(ISNUMBER(MATCH(X707, sizeList!A:A, 0)),
            INDEX(sizeList!B:B, MATCH(X707, sizeList!A:A, 0)),
            IF(ISNUMBER(MATCH(TRIM(CLEAN(SUBSTITUTE(SUBSTITUTE(X707, CHAR(13), ""), CHAR(10), " "))), sizeList!B:B, 0)),
                INDEX(sizeList!B:B, MATCH(TRIM(CLEAN(SUBSTITUTE(SUBSTITUTE(X707, CHAR(13), ""), CHAR(10), " "))), sizeList!B:B, 0)),
                IF(ISNUMBER(MATCH(X707, sizeList!B:B, 0)),
                    INDEX(sizeList!B:B, MATCH(X707, sizeList!B:B, 0)),
                    "")
            )
        )
    ),
    ""
)</f>
        <v>42</v>
      </c>
      <c r="X707" s="19">
        <v>42</v>
      </c>
      <c r="Y707" s="19" t="s">
        <v>634</v>
      </c>
      <c r="Z707" s="44" t="str">
        <f t="shared" si="97"/>
        <v>DARK BROWN</v>
      </c>
      <c r="AA707" s="44" t="str">
        <f>IFERROR(
    IF(ISNUMBER(MATCH(TRIM(CLEAN(SUBSTITUTE(SUBSTITUTE(Y707, CHAR(13), ""), CHAR(10), " "))), colorList!A:A, 0)),
        INDEX(colorList!B:B, MATCH(TRIM(CLEAN(SUBSTITUTE(SUBSTITUTE(Y707, CHAR(13), ""), CHAR(10), " "))), colorList!A:A, 0)),
        IF(ISNUMBER(MATCH(Y707, colorList!A:A, 0)),
            INDEX(colorList!B:B, MATCH(Y707, colorList!A:A, 0)),
            IF(ISNUMBER(MATCH(TRIM(CLEAN(SUBSTITUTE(SUBSTITUTE(Y707, CHAR(13), ""), CHAR(10), " "))), colorList!B:B, 0)),
                INDEX(colorList!B:B, MATCH(TRIM(CLEAN(SUBSTITUTE(SUBSTITUTE(Y707, CHAR(13), ""), CHAR(10), " "))), colorList!B:B, 0)),
                IF(ISNUMBER(MATCH(Y707, colorList!B:B, 0)),
                    INDEX(colorList!B:B, MATCH(Y707, colorList!B:B, 0)),
                    "")
            )
        )
    ),
    ""
)</f>
        <v>sötétbarna</v>
      </c>
      <c r="AB707" s="56" t="str">
        <f>IF(Y707="", "", IFERROR(VLOOKUP(Y707, colorList!A:B,2,FALSE),""))</f>
        <v>sötétbarna</v>
      </c>
    </row>
    <row r="708" spans="1:28" ht="60" customHeight="1" x14ac:dyDescent="0.3">
      <c r="A708" s="19" t="s">
        <v>1603</v>
      </c>
      <c r="B708" s="83" t="s">
        <v>1603</v>
      </c>
      <c r="C708" s="44" t="str">
        <f t="shared" si="91"/>
        <v>Pool's classic western csizma</v>
      </c>
      <c r="D708" s="6" t="s">
        <v>1893</v>
      </c>
      <c r="E708" s="61" t="str">
        <f t="shared" si="92"/>
        <v>WESTERN BOOTS CLASSIC MODEL ROPER2</v>
      </c>
      <c r="F708" s="19" t="s">
        <v>1745</v>
      </c>
      <c r="G708" s="61" t="str">
        <f t="shared" si="93"/>
        <v>Pool's</v>
      </c>
      <c r="H708" s="19" t="s">
        <v>1856</v>
      </c>
      <c r="I708" s="51" t="str">
        <f t="shared" si="94"/>
        <v>Western felszerelés</v>
      </c>
      <c r="J708" s="19" t="s">
        <v>3008</v>
      </c>
      <c r="K708" s="51" t="str">
        <f t="shared" si="95"/>
        <v>Western lovasruházat</v>
      </c>
      <c r="L708" s="19" t="s">
        <v>2532</v>
      </c>
      <c r="M708" s="51" t="str">
        <f t="shared" si="90"/>
        <v>Western lovaglócsizma, chaps</v>
      </c>
      <c r="N708" s="39" t="s">
        <v>2625</v>
      </c>
      <c r="O708" s="53" t="str">
        <f t="shared" si="96"/>
        <v/>
      </c>
      <c r="P708" s="39"/>
      <c r="Q708" s="37"/>
      <c r="R708" s="19" t="s">
        <v>2121</v>
      </c>
      <c r="S708" s="19">
        <v>208.5</v>
      </c>
      <c r="T708" s="65" t="s">
        <v>1931</v>
      </c>
      <c r="U708" s="37">
        <v>1.5</v>
      </c>
      <c r="V708" s="41">
        <v>0</v>
      </c>
      <c r="W708" s="44">
        <f>IFERROR(
    IF(ISNUMBER(MATCH(TRIM(CLEAN(SUBSTITUTE(SUBSTITUTE(X708, CHAR(13), ""), CHAR(10), " "))), sizeList!A:A, 0)),
        INDEX(sizeList!B:B, MATCH(TRIM(CLEAN(SUBSTITUTE(SUBSTITUTE(X708, CHAR(13), ""), CHAR(10), " "))), sizeList!A:A, 0)),
        IF(ISNUMBER(MATCH(X708, sizeList!A:A, 0)),
            INDEX(sizeList!B:B, MATCH(X708, sizeList!A:A, 0)),
            IF(ISNUMBER(MATCH(TRIM(CLEAN(SUBSTITUTE(SUBSTITUTE(X708, CHAR(13), ""), CHAR(10), " "))), sizeList!B:B, 0)),
                INDEX(sizeList!B:B, MATCH(TRIM(CLEAN(SUBSTITUTE(SUBSTITUTE(X708, CHAR(13), ""), CHAR(10), " "))), sizeList!B:B, 0)),
                IF(ISNUMBER(MATCH(X708, sizeList!B:B, 0)),
                    INDEX(sizeList!B:B, MATCH(X708, sizeList!B:B, 0)),
                    "")
            )
        )
    ),
    ""
)</f>
        <v>43</v>
      </c>
      <c r="X708" s="19">
        <v>43</v>
      </c>
      <c r="Y708" s="19" t="s">
        <v>634</v>
      </c>
      <c r="Z708" s="44" t="str">
        <f t="shared" si="97"/>
        <v>DARK BROWN</v>
      </c>
      <c r="AA708" s="44" t="str">
        <f>IFERROR(
    IF(ISNUMBER(MATCH(TRIM(CLEAN(SUBSTITUTE(SUBSTITUTE(Y708, CHAR(13), ""), CHAR(10), " "))), colorList!A:A, 0)),
        INDEX(colorList!B:B, MATCH(TRIM(CLEAN(SUBSTITUTE(SUBSTITUTE(Y708, CHAR(13), ""), CHAR(10), " "))), colorList!A:A, 0)),
        IF(ISNUMBER(MATCH(Y708, colorList!A:A, 0)),
            INDEX(colorList!B:B, MATCH(Y708, colorList!A:A, 0)),
            IF(ISNUMBER(MATCH(TRIM(CLEAN(SUBSTITUTE(SUBSTITUTE(Y708, CHAR(13), ""), CHAR(10), " "))), colorList!B:B, 0)),
                INDEX(colorList!B:B, MATCH(TRIM(CLEAN(SUBSTITUTE(SUBSTITUTE(Y708, CHAR(13), ""), CHAR(10), " "))), colorList!B:B, 0)),
                IF(ISNUMBER(MATCH(Y708, colorList!B:B, 0)),
                    INDEX(colorList!B:B, MATCH(Y708, colorList!B:B, 0)),
                    "")
            )
        )
    ),
    ""
)</f>
        <v>sötétbarna</v>
      </c>
      <c r="AB708" s="56" t="str">
        <f>IF(Y708="", "", IFERROR(VLOOKUP(Y708, colorList!A:B,2,FALSE),""))</f>
        <v>sötétbarna</v>
      </c>
    </row>
    <row r="709" spans="1:28" ht="60" customHeight="1" x14ac:dyDescent="0.3">
      <c r="A709" s="19" t="s">
        <v>1603</v>
      </c>
      <c r="B709" s="83" t="s">
        <v>1603</v>
      </c>
      <c r="C709" s="44" t="str">
        <f t="shared" si="91"/>
        <v>Pool's classic western csizma</v>
      </c>
      <c r="D709" s="6" t="s">
        <v>1893</v>
      </c>
      <c r="E709" s="61" t="str">
        <f t="shared" si="92"/>
        <v>WESTERN BOOTS CLASSIC MODEL ROPER2</v>
      </c>
      <c r="F709" s="19" t="s">
        <v>1745</v>
      </c>
      <c r="G709" s="61" t="str">
        <f t="shared" si="93"/>
        <v>Pool's</v>
      </c>
      <c r="H709" s="19" t="s">
        <v>1856</v>
      </c>
      <c r="I709" s="51" t="str">
        <f t="shared" si="94"/>
        <v>Western felszerelés</v>
      </c>
      <c r="J709" s="19" t="s">
        <v>3008</v>
      </c>
      <c r="K709" s="51" t="str">
        <f t="shared" si="95"/>
        <v>Western lovasruházat</v>
      </c>
      <c r="L709" s="19" t="s">
        <v>2532</v>
      </c>
      <c r="M709" s="51" t="str">
        <f t="shared" si="90"/>
        <v>Western lovaglócsizma, chaps</v>
      </c>
      <c r="N709" s="39" t="s">
        <v>2625</v>
      </c>
      <c r="O709" s="53" t="str">
        <f t="shared" si="96"/>
        <v/>
      </c>
      <c r="P709" s="39"/>
      <c r="Q709" s="37"/>
      <c r="R709" s="19" t="s">
        <v>2122</v>
      </c>
      <c r="S709" s="19">
        <v>208.5</v>
      </c>
      <c r="T709" s="65" t="s">
        <v>1931</v>
      </c>
      <c r="U709" s="37">
        <v>1.5</v>
      </c>
      <c r="V709" s="41">
        <v>0</v>
      </c>
      <c r="W709" s="44">
        <f>IFERROR(
    IF(ISNUMBER(MATCH(TRIM(CLEAN(SUBSTITUTE(SUBSTITUTE(X709, CHAR(13), ""), CHAR(10), " "))), sizeList!A:A, 0)),
        INDEX(sizeList!B:B, MATCH(TRIM(CLEAN(SUBSTITUTE(SUBSTITUTE(X709, CHAR(13), ""), CHAR(10), " "))), sizeList!A:A, 0)),
        IF(ISNUMBER(MATCH(X709, sizeList!A:A, 0)),
            INDEX(sizeList!B:B, MATCH(X709, sizeList!A:A, 0)),
            IF(ISNUMBER(MATCH(TRIM(CLEAN(SUBSTITUTE(SUBSTITUTE(X709, CHAR(13), ""), CHAR(10), " "))), sizeList!B:B, 0)),
                INDEX(sizeList!B:B, MATCH(TRIM(CLEAN(SUBSTITUTE(SUBSTITUTE(X709, CHAR(13), ""), CHAR(10), " "))), sizeList!B:B, 0)),
                IF(ISNUMBER(MATCH(X709, sizeList!B:B, 0)),
                    INDEX(sizeList!B:B, MATCH(X709, sizeList!B:B, 0)),
                    "")
            )
        )
    ),
    ""
)</f>
        <v>44</v>
      </c>
      <c r="X709" s="19">
        <v>44</v>
      </c>
      <c r="Y709" s="19" t="s">
        <v>634</v>
      </c>
      <c r="Z709" s="44" t="str">
        <f t="shared" si="97"/>
        <v>DARK BROWN</v>
      </c>
      <c r="AA709" s="44" t="str">
        <f>IFERROR(
    IF(ISNUMBER(MATCH(TRIM(CLEAN(SUBSTITUTE(SUBSTITUTE(Y709, CHAR(13), ""), CHAR(10), " "))), colorList!A:A, 0)),
        INDEX(colorList!B:B, MATCH(TRIM(CLEAN(SUBSTITUTE(SUBSTITUTE(Y709, CHAR(13), ""), CHAR(10), " "))), colorList!A:A, 0)),
        IF(ISNUMBER(MATCH(Y709, colorList!A:A, 0)),
            INDEX(colorList!B:B, MATCH(Y709, colorList!A:A, 0)),
            IF(ISNUMBER(MATCH(TRIM(CLEAN(SUBSTITUTE(SUBSTITUTE(Y709, CHAR(13), ""), CHAR(10), " "))), colorList!B:B, 0)),
                INDEX(colorList!B:B, MATCH(TRIM(CLEAN(SUBSTITUTE(SUBSTITUTE(Y709, CHAR(13), ""), CHAR(10), " "))), colorList!B:B, 0)),
                IF(ISNUMBER(MATCH(Y709, colorList!B:B, 0)),
                    INDEX(colorList!B:B, MATCH(Y709, colorList!B:B, 0)),
                    "")
            )
        )
    ),
    ""
)</f>
        <v>sötétbarna</v>
      </c>
      <c r="AB709" s="56" t="str">
        <f>IF(Y709="", "", IFERROR(VLOOKUP(Y709, colorList!A:B,2,FALSE),""))</f>
        <v>sötétbarna</v>
      </c>
    </row>
    <row r="710" spans="1:28" ht="60" customHeight="1" x14ac:dyDescent="0.3">
      <c r="A710" s="19" t="s">
        <v>1603</v>
      </c>
      <c r="B710" s="83" t="s">
        <v>1603</v>
      </c>
      <c r="C710" s="44" t="str">
        <f t="shared" si="91"/>
        <v>Pool's classic western csizma</v>
      </c>
      <c r="D710" s="6" t="s">
        <v>1893</v>
      </c>
      <c r="E710" s="61" t="str">
        <f t="shared" si="92"/>
        <v>WESTERN BOOTS CLASSIC MODEL ROPER2</v>
      </c>
      <c r="F710" s="19" t="s">
        <v>1745</v>
      </c>
      <c r="G710" s="61" t="str">
        <f t="shared" si="93"/>
        <v>Pool's</v>
      </c>
      <c r="H710" s="19" t="s">
        <v>1856</v>
      </c>
      <c r="I710" s="51" t="str">
        <f t="shared" si="94"/>
        <v>Western felszerelés</v>
      </c>
      <c r="J710" s="19" t="s">
        <v>3008</v>
      </c>
      <c r="K710" s="51" t="str">
        <f t="shared" si="95"/>
        <v>Western lovasruházat</v>
      </c>
      <c r="L710" s="19" t="s">
        <v>2532</v>
      </c>
      <c r="M710" s="51" t="str">
        <f t="shared" si="90"/>
        <v>Western lovaglócsizma, chaps</v>
      </c>
      <c r="N710" s="39" t="s">
        <v>2625</v>
      </c>
      <c r="O710" s="53" t="str">
        <f t="shared" si="96"/>
        <v/>
      </c>
      <c r="P710" s="39"/>
      <c r="Q710" s="37"/>
      <c r="R710" s="19" t="s">
        <v>2123</v>
      </c>
      <c r="S710" s="19">
        <v>208.5</v>
      </c>
      <c r="T710" s="65" t="s">
        <v>1931</v>
      </c>
      <c r="U710" s="37">
        <v>1.5</v>
      </c>
      <c r="V710" s="41">
        <v>0</v>
      </c>
      <c r="W710" s="44">
        <f>IFERROR(
    IF(ISNUMBER(MATCH(TRIM(CLEAN(SUBSTITUTE(SUBSTITUTE(X710, CHAR(13), ""), CHAR(10), " "))), sizeList!A:A, 0)),
        INDEX(sizeList!B:B, MATCH(TRIM(CLEAN(SUBSTITUTE(SUBSTITUTE(X710, CHAR(13), ""), CHAR(10), " "))), sizeList!A:A, 0)),
        IF(ISNUMBER(MATCH(X710, sizeList!A:A, 0)),
            INDEX(sizeList!B:B, MATCH(X710, sizeList!A:A, 0)),
            IF(ISNUMBER(MATCH(TRIM(CLEAN(SUBSTITUTE(SUBSTITUTE(X710, CHAR(13), ""), CHAR(10), " "))), sizeList!B:B, 0)),
                INDEX(sizeList!B:B, MATCH(TRIM(CLEAN(SUBSTITUTE(SUBSTITUTE(X710, CHAR(13), ""), CHAR(10), " "))), sizeList!B:B, 0)),
                IF(ISNUMBER(MATCH(X710, sizeList!B:B, 0)),
                    INDEX(sizeList!B:B, MATCH(X710, sizeList!B:B, 0)),
                    "")
            )
        )
    ),
    ""
)</f>
        <v>45</v>
      </c>
      <c r="X710" s="19">
        <v>45</v>
      </c>
      <c r="Y710" s="19" t="s">
        <v>634</v>
      </c>
      <c r="Z710" s="44" t="str">
        <f t="shared" si="97"/>
        <v>DARK BROWN</v>
      </c>
      <c r="AA710" s="44" t="str">
        <f>IFERROR(
    IF(ISNUMBER(MATCH(TRIM(CLEAN(SUBSTITUTE(SUBSTITUTE(Y710, CHAR(13), ""), CHAR(10), " "))), colorList!A:A, 0)),
        INDEX(colorList!B:B, MATCH(TRIM(CLEAN(SUBSTITUTE(SUBSTITUTE(Y710, CHAR(13), ""), CHAR(10), " "))), colorList!A:A, 0)),
        IF(ISNUMBER(MATCH(Y710, colorList!A:A, 0)),
            INDEX(colorList!B:B, MATCH(Y710, colorList!A:A, 0)),
            IF(ISNUMBER(MATCH(TRIM(CLEAN(SUBSTITUTE(SUBSTITUTE(Y710, CHAR(13), ""), CHAR(10), " "))), colorList!B:B, 0)),
                INDEX(colorList!B:B, MATCH(TRIM(CLEAN(SUBSTITUTE(SUBSTITUTE(Y710, CHAR(13), ""), CHAR(10), " "))), colorList!B:B, 0)),
                IF(ISNUMBER(MATCH(Y710, colorList!B:B, 0)),
                    INDEX(colorList!B:B, MATCH(Y710, colorList!B:B, 0)),
                    "")
            )
        )
    ),
    ""
)</f>
        <v>sötétbarna</v>
      </c>
      <c r="AB710" s="56" t="str">
        <f>IF(Y710="", "", IFERROR(VLOOKUP(Y710, colorList!A:B,2,FALSE),""))</f>
        <v>sötétbarna</v>
      </c>
    </row>
    <row r="711" spans="1:28" ht="60" customHeight="1" x14ac:dyDescent="0.3">
      <c r="A711" s="19" t="s">
        <v>1603</v>
      </c>
      <c r="B711" s="83" t="s">
        <v>1603</v>
      </c>
      <c r="C711" s="44" t="str">
        <f t="shared" si="91"/>
        <v>Pool's classic western csizma</v>
      </c>
      <c r="D711" s="6" t="s">
        <v>1893</v>
      </c>
      <c r="E711" s="61" t="str">
        <f t="shared" si="92"/>
        <v>WESTERN BOOTS CLASSIC MODEL ROPER2</v>
      </c>
      <c r="F711" s="19" t="s">
        <v>1745</v>
      </c>
      <c r="G711" s="61" t="str">
        <f t="shared" si="93"/>
        <v>Pool's</v>
      </c>
      <c r="H711" s="19" t="s">
        <v>1856</v>
      </c>
      <c r="I711" s="51" t="str">
        <f t="shared" si="94"/>
        <v>Western felszerelés</v>
      </c>
      <c r="J711" s="19" t="s">
        <v>3008</v>
      </c>
      <c r="K711" s="51" t="str">
        <f t="shared" si="95"/>
        <v>Western lovasruházat</v>
      </c>
      <c r="L711" s="19" t="s">
        <v>2532</v>
      </c>
      <c r="M711" s="51" t="str">
        <f t="shared" si="90"/>
        <v>Western lovaglócsizma, chaps</v>
      </c>
      <c r="N711" s="39" t="s">
        <v>2625</v>
      </c>
      <c r="O711" s="53" t="str">
        <f t="shared" si="96"/>
        <v/>
      </c>
      <c r="P711" s="39"/>
      <c r="Q711" s="37"/>
      <c r="R711" s="19" t="s">
        <v>2124</v>
      </c>
      <c r="S711" s="19">
        <v>208.5</v>
      </c>
      <c r="T711" s="65" t="s">
        <v>1931</v>
      </c>
      <c r="U711" s="37">
        <v>1.5</v>
      </c>
      <c r="V711" s="41">
        <v>0</v>
      </c>
      <c r="W711" s="44">
        <f>IFERROR(
    IF(ISNUMBER(MATCH(TRIM(CLEAN(SUBSTITUTE(SUBSTITUTE(X711, CHAR(13), ""), CHAR(10), " "))), sizeList!A:A, 0)),
        INDEX(sizeList!B:B, MATCH(TRIM(CLEAN(SUBSTITUTE(SUBSTITUTE(X711, CHAR(13), ""), CHAR(10), " "))), sizeList!A:A, 0)),
        IF(ISNUMBER(MATCH(X711, sizeList!A:A, 0)),
            INDEX(sizeList!B:B, MATCH(X711, sizeList!A:A, 0)),
            IF(ISNUMBER(MATCH(TRIM(CLEAN(SUBSTITUTE(SUBSTITUTE(X711, CHAR(13), ""), CHAR(10), " "))), sizeList!B:B, 0)),
                INDEX(sizeList!B:B, MATCH(TRIM(CLEAN(SUBSTITUTE(SUBSTITUTE(X711, CHAR(13), ""), CHAR(10), " "))), sizeList!B:B, 0)),
                IF(ISNUMBER(MATCH(X711, sizeList!B:B, 0)),
                    INDEX(sizeList!B:B, MATCH(X711, sizeList!B:B, 0)),
                    "")
            )
        )
    ),
    ""
)</f>
        <v>46</v>
      </c>
      <c r="X711" s="19">
        <v>46</v>
      </c>
      <c r="Y711" s="19" t="s">
        <v>634</v>
      </c>
      <c r="Z711" s="44" t="str">
        <f t="shared" si="97"/>
        <v>DARK BROWN</v>
      </c>
      <c r="AA711" s="44" t="str">
        <f>IFERROR(
    IF(ISNUMBER(MATCH(TRIM(CLEAN(SUBSTITUTE(SUBSTITUTE(Y711, CHAR(13), ""), CHAR(10), " "))), colorList!A:A, 0)),
        INDEX(colorList!B:B, MATCH(TRIM(CLEAN(SUBSTITUTE(SUBSTITUTE(Y711, CHAR(13), ""), CHAR(10), " "))), colorList!A:A, 0)),
        IF(ISNUMBER(MATCH(Y711, colorList!A:A, 0)),
            INDEX(colorList!B:B, MATCH(Y711, colorList!A:A, 0)),
            IF(ISNUMBER(MATCH(TRIM(CLEAN(SUBSTITUTE(SUBSTITUTE(Y711, CHAR(13), ""), CHAR(10), " "))), colorList!B:B, 0)),
                INDEX(colorList!B:B, MATCH(TRIM(CLEAN(SUBSTITUTE(SUBSTITUTE(Y711, CHAR(13), ""), CHAR(10), " "))), colorList!B:B, 0)),
                IF(ISNUMBER(MATCH(Y711, colorList!B:B, 0)),
                    INDEX(colorList!B:B, MATCH(Y711, colorList!B:B, 0)),
                    "")
            )
        )
    ),
    ""
)</f>
        <v>sötétbarna</v>
      </c>
      <c r="AB711" s="56" t="str">
        <f>IF(Y711="", "", IFERROR(VLOOKUP(Y711, colorList!A:B,2,FALSE),""))</f>
        <v>sötétbarna</v>
      </c>
    </row>
    <row r="712" spans="1:28" ht="60" customHeight="1" x14ac:dyDescent="0.3">
      <c r="A712" s="19" t="s">
        <v>1603</v>
      </c>
      <c r="B712" s="83" t="s">
        <v>1603</v>
      </c>
      <c r="C712" s="44" t="str">
        <f t="shared" si="91"/>
        <v>Pool's classic western csizma</v>
      </c>
      <c r="D712" s="6" t="s">
        <v>1893</v>
      </c>
      <c r="E712" s="61" t="str">
        <f t="shared" si="92"/>
        <v>WESTERN BOOTS CLASSIC MODEL ROPER2</v>
      </c>
      <c r="F712" s="19" t="s">
        <v>1745</v>
      </c>
      <c r="G712" s="61" t="str">
        <f t="shared" si="93"/>
        <v>Pool's</v>
      </c>
      <c r="H712" s="19" t="s">
        <v>1856</v>
      </c>
      <c r="I712" s="51" t="str">
        <f t="shared" si="94"/>
        <v>Western felszerelés</v>
      </c>
      <c r="J712" s="19" t="s">
        <v>3008</v>
      </c>
      <c r="K712" s="51" t="str">
        <f t="shared" si="95"/>
        <v>Western lovasruházat</v>
      </c>
      <c r="L712" s="19" t="s">
        <v>2532</v>
      </c>
      <c r="M712" s="51" t="str">
        <f t="shared" si="90"/>
        <v>Western lovaglócsizma, chaps</v>
      </c>
      <c r="N712" s="39" t="s">
        <v>2625</v>
      </c>
      <c r="O712" s="53" t="str">
        <f t="shared" si="96"/>
        <v/>
      </c>
      <c r="P712" s="39"/>
      <c r="Q712" s="37"/>
      <c r="R712" s="19" t="s">
        <v>2125</v>
      </c>
      <c r="S712" s="19">
        <v>208.5</v>
      </c>
      <c r="T712" s="65" t="s">
        <v>1931</v>
      </c>
      <c r="U712" s="37">
        <v>1.5</v>
      </c>
      <c r="V712" s="41">
        <v>0</v>
      </c>
      <c r="W712" s="44">
        <f>IFERROR(
    IF(ISNUMBER(MATCH(TRIM(CLEAN(SUBSTITUTE(SUBSTITUTE(X712, CHAR(13), ""), CHAR(10), " "))), sizeList!A:A, 0)),
        INDEX(sizeList!B:B, MATCH(TRIM(CLEAN(SUBSTITUTE(SUBSTITUTE(X712, CHAR(13), ""), CHAR(10), " "))), sizeList!A:A, 0)),
        IF(ISNUMBER(MATCH(X712, sizeList!A:A, 0)),
            INDEX(sizeList!B:B, MATCH(X712, sizeList!A:A, 0)),
            IF(ISNUMBER(MATCH(TRIM(CLEAN(SUBSTITUTE(SUBSTITUTE(X712, CHAR(13), ""), CHAR(10), " "))), sizeList!B:B, 0)),
                INDEX(sizeList!B:B, MATCH(TRIM(CLEAN(SUBSTITUTE(SUBSTITUTE(X712, CHAR(13), ""), CHAR(10), " "))), sizeList!B:B, 0)),
                IF(ISNUMBER(MATCH(X712, sizeList!B:B, 0)),
                    INDEX(sizeList!B:B, MATCH(X712, sizeList!B:B, 0)),
                    "")
            )
        )
    ),
    ""
)</f>
        <v>47</v>
      </c>
      <c r="X712" s="19">
        <v>47</v>
      </c>
      <c r="Y712" s="19" t="s">
        <v>634</v>
      </c>
      <c r="Z712" s="44" t="str">
        <f t="shared" si="97"/>
        <v>DARK BROWN</v>
      </c>
      <c r="AA712" s="44" t="str">
        <f>IFERROR(
    IF(ISNUMBER(MATCH(TRIM(CLEAN(SUBSTITUTE(SUBSTITUTE(Y712, CHAR(13), ""), CHAR(10), " "))), colorList!A:A, 0)),
        INDEX(colorList!B:B, MATCH(TRIM(CLEAN(SUBSTITUTE(SUBSTITUTE(Y712, CHAR(13), ""), CHAR(10), " "))), colorList!A:A, 0)),
        IF(ISNUMBER(MATCH(Y712, colorList!A:A, 0)),
            INDEX(colorList!B:B, MATCH(Y712, colorList!A:A, 0)),
            IF(ISNUMBER(MATCH(TRIM(CLEAN(SUBSTITUTE(SUBSTITUTE(Y712, CHAR(13), ""), CHAR(10), " "))), colorList!B:B, 0)),
                INDEX(colorList!B:B, MATCH(TRIM(CLEAN(SUBSTITUTE(SUBSTITUTE(Y712, CHAR(13), ""), CHAR(10), " "))), colorList!B:B, 0)),
                IF(ISNUMBER(MATCH(Y712, colorList!B:B, 0)),
                    INDEX(colorList!B:B, MATCH(Y712, colorList!B:B, 0)),
                    "")
            )
        )
    ),
    ""
)</f>
        <v>sötétbarna</v>
      </c>
      <c r="AB712" s="56" t="str">
        <f>IF(Y712="", "", IFERROR(VLOOKUP(Y712, colorList!A:B,2,FALSE),""))</f>
        <v>sötétbarna</v>
      </c>
    </row>
    <row r="713" spans="1:28" ht="60" customHeight="1" x14ac:dyDescent="0.3">
      <c r="A713" s="6" t="s">
        <v>1703</v>
      </c>
      <c r="B713" s="65" t="s">
        <v>1703</v>
      </c>
      <c r="C713" s="59" t="str">
        <f t="shared" si="91"/>
        <v>Pro-Tech western gyermek csizma</v>
      </c>
      <c r="D713" s="6" t="s">
        <v>2617</v>
      </c>
      <c r="E713" s="60" t="str">
        <f t="shared" si="92"/>
        <v>CHILD PRO-TECH WESTERN BOOTS WEST MODEL 27 - 34</v>
      </c>
      <c r="F713" s="57" t="s">
        <v>1845</v>
      </c>
      <c r="G713" s="61" t="str">
        <f t="shared" si="93"/>
        <v>Pro-Tech</v>
      </c>
      <c r="H713" s="57" t="s">
        <v>1860</v>
      </c>
      <c r="I713" s="62" t="str">
        <f t="shared" si="94"/>
        <v>Western felszerelés</v>
      </c>
      <c r="J713" s="19" t="s">
        <v>3008</v>
      </c>
      <c r="K713" s="51" t="str">
        <f t="shared" si="95"/>
        <v>Western lovasruházat</v>
      </c>
      <c r="L713" s="19" t="s">
        <v>2532</v>
      </c>
      <c r="M713" s="51" t="str">
        <f t="shared" si="90"/>
        <v>Western lovaglócsizma, chaps</v>
      </c>
      <c r="N713" s="39" t="s">
        <v>2625</v>
      </c>
      <c r="O713" s="53" t="str">
        <f t="shared" si="96"/>
        <v/>
      </c>
      <c r="P713" s="39"/>
      <c r="Q713" s="40"/>
      <c r="R713" s="66" t="s">
        <v>2426</v>
      </c>
      <c r="S713" s="57">
        <v>217.5</v>
      </c>
      <c r="T713" s="65" t="s">
        <v>1931</v>
      </c>
      <c r="U713" s="63">
        <v>1.5</v>
      </c>
      <c r="V713" s="41">
        <v>0</v>
      </c>
      <c r="W713" s="44">
        <f>IFERROR(
    IF(ISNUMBER(MATCH(TRIM(CLEAN(SUBSTITUTE(SUBSTITUTE(X713, CHAR(13), ""), CHAR(10), " "))), sizeList!A:A, 0)),
        INDEX(sizeList!B:B, MATCH(TRIM(CLEAN(SUBSTITUTE(SUBSTITUTE(X713, CHAR(13), ""), CHAR(10), " "))), sizeList!A:A, 0)),
        IF(ISNUMBER(MATCH(X713, sizeList!A:A, 0)),
            INDEX(sizeList!B:B, MATCH(X713, sizeList!A:A, 0)),
            IF(ISNUMBER(MATCH(TRIM(CLEAN(SUBSTITUTE(SUBSTITUTE(X713, CHAR(13), ""), CHAR(10), " "))), sizeList!B:B, 0)),
                INDEX(sizeList!B:B, MATCH(TRIM(CLEAN(SUBSTITUTE(SUBSTITUTE(X713, CHAR(13), ""), CHAR(10), " "))), sizeList!B:B, 0)),
                IF(ISNUMBER(MATCH(X713, sizeList!B:B, 0)),
                    INDEX(sizeList!B:B, MATCH(X713, sizeList!B:B, 0)),
                    "")
            )
        )
    ),
    ""
)</f>
        <v>34</v>
      </c>
      <c r="X713" s="6">
        <v>34</v>
      </c>
      <c r="Y713" s="19" t="s">
        <v>619</v>
      </c>
      <c r="Z713" s="44" t="str">
        <f t="shared" si="97"/>
        <v>BROWN</v>
      </c>
      <c r="AA713" s="44" t="str">
        <f>IFERROR(
    IF(ISNUMBER(MATCH(TRIM(CLEAN(SUBSTITUTE(SUBSTITUTE(Y713, CHAR(13), ""), CHAR(10), " "))), colorList!A:A, 0)),
        INDEX(colorList!B:B, MATCH(TRIM(CLEAN(SUBSTITUTE(SUBSTITUTE(Y713, CHAR(13), ""), CHAR(10), " "))), colorList!A:A, 0)),
        IF(ISNUMBER(MATCH(Y713, colorList!A:A, 0)),
            INDEX(colorList!B:B, MATCH(Y713, colorList!A:A, 0)),
            IF(ISNUMBER(MATCH(TRIM(CLEAN(SUBSTITUTE(SUBSTITUTE(Y713, CHAR(13), ""), CHAR(10), " "))), colorList!B:B, 0)),
                INDEX(colorList!B:B, MATCH(TRIM(CLEAN(SUBSTITUTE(SUBSTITUTE(Y713, CHAR(13), ""), CHAR(10), " "))), colorList!B:B, 0)),
                IF(ISNUMBER(MATCH(Y713, colorList!B:B, 0)),
                    INDEX(colorList!B:B, MATCH(Y713, colorList!B:B, 0)),
                    "")
            )
        )
    ),
    ""
)</f>
        <v>barna</v>
      </c>
      <c r="AB713" s="56" t="str">
        <f>IF(Y713="", "", IFERROR(VLOOKUP(Y713, colorList!A:B,2,FALSE),""))</f>
        <v>barna</v>
      </c>
    </row>
    <row r="714" spans="1:28" ht="60" customHeight="1" x14ac:dyDescent="0.3">
      <c r="A714" s="6" t="s">
        <v>1703</v>
      </c>
      <c r="B714" s="65" t="s">
        <v>2912</v>
      </c>
      <c r="C714" s="59" t="str">
        <f t="shared" si="91"/>
        <v>Pro-Tech western gyermek csizma</v>
      </c>
      <c r="D714" s="6" t="s">
        <v>2617</v>
      </c>
      <c r="E714" s="60" t="str">
        <f t="shared" si="92"/>
        <v>CHILD PRO-TECH WESTERN BOOTS WEST MODEL 27 - 34</v>
      </c>
      <c r="F714" s="57" t="s">
        <v>1845</v>
      </c>
      <c r="G714" s="61" t="str">
        <f t="shared" si="93"/>
        <v>Pro-Tech</v>
      </c>
      <c r="H714" s="57" t="s">
        <v>1860</v>
      </c>
      <c r="I714" s="62" t="str">
        <f t="shared" si="94"/>
        <v>Western felszerelés</v>
      </c>
      <c r="J714" s="19" t="s">
        <v>3008</v>
      </c>
      <c r="K714" s="51" t="str">
        <f t="shared" si="95"/>
        <v>Western lovasruházat</v>
      </c>
      <c r="L714" s="19" t="s">
        <v>2532</v>
      </c>
      <c r="M714" s="51" t="str">
        <f t="shared" si="90"/>
        <v>Western lovaglócsizma, chaps</v>
      </c>
      <c r="N714" s="39" t="s">
        <v>2625</v>
      </c>
      <c r="O714" s="53" t="str">
        <f t="shared" si="96"/>
        <v/>
      </c>
      <c r="P714" s="39"/>
      <c r="Q714" s="40"/>
      <c r="R714" s="66" t="s">
        <v>2425</v>
      </c>
      <c r="S714" s="57">
        <v>217.5</v>
      </c>
      <c r="T714" s="65" t="s">
        <v>1931</v>
      </c>
      <c r="U714" s="63">
        <v>1.5</v>
      </c>
      <c r="V714" s="41">
        <v>0</v>
      </c>
      <c r="W714" s="44">
        <f>IFERROR(
    IF(ISNUMBER(MATCH(TRIM(CLEAN(SUBSTITUTE(SUBSTITUTE(X714, CHAR(13), ""), CHAR(10), " "))), sizeList!A:A, 0)),
        INDEX(sizeList!B:B, MATCH(TRIM(CLEAN(SUBSTITUTE(SUBSTITUTE(X714, CHAR(13), ""), CHAR(10), " "))), sizeList!A:A, 0)),
        IF(ISNUMBER(MATCH(X714, sizeList!A:A, 0)),
            INDEX(sizeList!B:B, MATCH(X714, sizeList!A:A, 0)),
            IF(ISNUMBER(MATCH(TRIM(CLEAN(SUBSTITUTE(SUBSTITUTE(X714, CHAR(13), ""), CHAR(10), " "))), sizeList!B:B, 0)),
                INDEX(sizeList!B:B, MATCH(TRIM(CLEAN(SUBSTITUTE(SUBSTITUTE(X714, CHAR(13), ""), CHAR(10), " "))), sizeList!B:B, 0)),
                IF(ISNUMBER(MATCH(X714, sizeList!B:B, 0)),
                    INDEX(sizeList!B:B, MATCH(X714, sizeList!B:B, 0)),
                    "")
            )
        )
    ),
    ""
)</f>
        <v>33</v>
      </c>
      <c r="X714" s="6">
        <v>33</v>
      </c>
      <c r="Y714" s="19" t="s">
        <v>619</v>
      </c>
      <c r="Z714" s="44" t="str">
        <f t="shared" si="97"/>
        <v>BROWN</v>
      </c>
      <c r="AA714" s="44" t="str">
        <f>IFERROR(
    IF(ISNUMBER(MATCH(TRIM(CLEAN(SUBSTITUTE(SUBSTITUTE(Y714, CHAR(13), ""), CHAR(10), " "))), colorList!A:A, 0)),
        INDEX(colorList!B:B, MATCH(TRIM(CLEAN(SUBSTITUTE(SUBSTITUTE(Y714, CHAR(13), ""), CHAR(10), " "))), colorList!A:A, 0)),
        IF(ISNUMBER(MATCH(Y714, colorList!A:A, 0)),
            INDEX(colorList!B:B, MATCH(Y714, colorList!A:A, 0)),
            IF(ISNUMBER(MATCH(TRIM(CLEAN(SUBSTITUTE(SUBSTITUTE(Y714, CHAR(13), ""), CHAR(10), " "))), colorList!B:B, 0)),
                INDEX(colorList!B:B, MATCH(TRIM(CLEAN(SUBSTITUTE(SUBSTITUTE(Y714, CHAR(13), ""), CHAR(10), " "))), colorList!B:B, 0)),
                IF(ISNUMBER(MATCH(Y714, colorList!B:B, 0)),
                    INDEX(colorList!B:B, MATCH(Y714, colorList!B:B, 0)),
                    "")
            )
        )
    ),
    ""
)</f>
        <v>barna</v>
      </c>
      <c r="AB714" s="56" t="str">
        <f>IF(Y714="", "", IFERROR(VLOOKUP(Y714, colorList!A:B,2,FALSE),""))</f>
        <v>barna</v>
      </c>
    </row>
    <row r="715" spans="1:28" ht="60" customHeight="1" x14ac:dyDescent="0.3">
      <c r="A715" s="6" t="s">
        <v>1703</v>
      </c>
      <c r="B715" s="65" t="s">
        <v>2911</v>
      </c>
      <c r="C715" s="59" t="str">
        <f t="shared" si="91"/>
        <v>Pro-Tech western gyermek csizma</v>
      </c>
      <c r="D715" s="6" t="s">
        <v>2617</v>
      </c>
      <c r="E715" s="60" t="str">
        <f t="shared" si="92"/>
        <v>CHILD PRO-TECH WESTERN BOOTS WEST MODEL 27 - 34</v>
      </c>
      <c r="F715" s="57" t="s">
        <v>1845</v>
      </c>
      <c r="G715" s="61" t="str">
        <f t="shared" si="93"/>
        <v>Pro-Tech</v>
      </c>
      <c r="H715" s="57" t="s">
        <v>1860</v>
      </c>
      <c r="I715" s="62" t="str">
        <f t="shared" si="94"/>
        <v>Western felszerelés</v>
      </c>
      <c r="J715" s="19" t="s">
        <v>3008</v>
      </c>
      <c r="K715" s="51" t="str">
        <f t="shared" si="95"/>
        <v>Western lovasruházat</v>
      </c>
      <c r="L715" s="19" t="s">
        <v>2532</v>
      </c>
      <c r="M715" s="51" t="str">
        <f t="shared" si="90"/>
        <v>Western lovaglócsizma, chaps</v>
      </c>
      <c r="N715" s="39" t="s">
        <v>2625</v>
      </c>
      <c r="O715" s="53" t="str">
        <f t="shared" si="96"/>
        <v/>
      </c>
      <c r="P715" s="39"/>
      <c r="Q715" s="40"/>
      <c r="R715" s="66" t="s">
        <v>2424</v>
      </c>
      <c r="S715" s="57">
        <v>217.5</v>
      </c>
      <c r="T715" s="65" t="s">
        <v>1931</v>
      </c>
      <c r="U715" s="63">
        <v>1.5</v>
      </c>
      <c r="V715" s="41">
        <v>0</v>
      </c>
      <c r="W715" s="44">
        <f>IFERROR(
    IF(ISNUMBER(MATCH(TRIM(CLEAN(SUBSTITUTE(SUBSTITUTE(X715, CHAR(13), ""), CHAR(10), " "))), sizeList!A:A, 0)),
        INDEX(sizeList!B:B, MATCH(TRIM(CLEAN(SUBSTITUTE(SUBSTITUTE(X715, CHAR(13), ""), CHAR(10), " "))), sizeList!A:A, 0)),
        IF(ISNUMBER(MATCH(X715, sizeList!A:A, 0)),
            INDEX(sizeList!B:B, MATCH(X715, sizeList!A:A, 0)),
            IF(ISNUMBER(MATCH(TRIM(CLEAN(SUBSTITUTE(SUBSTITUTE(X715, CHAR(13), ""), CHAR(10), " "))), sizeList!B:B, 0)),
                INDEX(sizeList!B:B, MATCH(TRIM(CLEAN(SUBSTITUTE(SUBSTITUTE(X715, CHAR(13), ""), CHAR(10), " "))), sizeList!B:B, 0)),
                IF(ISNUMBER(MATCH(X715, sizeList!B:B, 0)),
                    INDEX(sizeList!B:B, MATCH(X715, sizeList!B:B, 0)),
                    "")
            )
        )
    ),
    ""
)</f>
        <v>32</v>
      </c>
      <c r="X715" s="6">
        <v>32</v>
      </c>
      <c r="Y715" s="19" t="s">
        <v>619</v>
      </c>
      <c r="Z715" s="44" t="str">
        <f t="shared" si="97"/>
        <v>BROWN</v>
      </c>
      <c r="AA715" s="44" t="str">
        <f>IFERROR(
    IF(ISNUMBER(MATCH(TRIM(CLEAN(SUBSTITUTE(SUBSTITUTE(Y715, CHAR(13), ""), CHAR(10), " "))), colorList!A:A, 0)),
        INDEX(colorList!B:B, MATCH(TRIM(CLEAN(SUBSTITUTE(SUBSTITUTE(Y715, CHAR(13), ""), CHAR(10), " "))), colorList!A:A, 0)),
        IF(ISNUMBER(MATCH(Y715, colorList!A:A, 0)),
            INDEX(colorList!B:B, MATCH(Y715, colorList!A:A, 0)),
            IF(ISNUMBER(MATCH(TRIM(CLEAN(SUBSTITUTE(SUBSTITUTE(Y715, CHAR(13), ""), CHAR(10), " "))), colorList!B:B, 0)),
                INDEX(colorList!B:B, MATCH(TRIM(CLEAN(SUBSTITUTE(SUBSTITUTE(Y715, CHAR(13), ""), CHAR(10), " "))), colorList!B:B, 0)),
                IF(ISNUMBER(MATCH(Y715, colorList!B:B, 0)),
                    INDEX(colorList!B:B, MATCH(Y715, colorList!B:B, 0)),
                    "")
            )
        )
    ),
    ""
)</f>
        <v>barna</v>
      </c>
      <c r="AB715" s="56" t="str">
        <f>IF(Y715="", "", IFERROR(VLOOKUP(Y715, colorList!A:B,2,FALSE),""))</f>
        <v>barna</v>
      </c>
    </row>
    <row r="716" spans="1:28" ht="60" customHeight="1" x14ac:dyDescent="0.3">
      <c r="A716" s="6" t="s">
        <v>1703</v>
      </c>
      <c r="B716" s="65" t="s">
        <v>2910</v>
      </c>
      <c r="C716" s="59" t="str">
        <f t="shared" si="91"/>
        <v>Pro-Tech western gyermek csizma</v>
      </c>
      <c r="D716" s="6" t="s">
        <v>2617</v>
      </c>
      <c r="E716" s="60" t="str">
        <f t="shared" si="92"/>
        <v>CHILD PRO-TECH WESTERN BOOTS WEST MODEL 27 - 34</v>
      </c>
      <c r="F716" s="57" t="s">
        <v>1845</v>
      </c>
      <c r="G716" s="61" t="str">
        <f t="shared" si="93"/>
        <v>Pro-Tech</v>
      </c>
      <c r="H716" s="57" t="s">
        <v>1860</v>
      </c>
      <c r="I716" s="62" t="str">
        <f t="shared" si="94"/>
        <v>Western felszerelés</v>
      </c>
      <c r="J716" s="19" t="s">
        <v>3008</v>
      </c>
      <c r="K716" s="51" t="str">
        <f t="shared" si="95"/>
        <v>Western lovasruházat</v>
      </c>
      <c r="L716" s="19" t="s">
        <v>2532</v>
      </c>
      <c r="M716" s="51" t="str">
        <f t="shared" si="90"/>
        <v>Western lovaglócsizma, chaps</v>
      </c>
      <c r="N716" s="39" t="s">
        <v>2625</v>
      </c>
      <c r="O716" s="53" t="str">
        <f t="shared" si="96"/>
        <v/>
      </c>
      <c r="P716" s="39"/>
      <c r="Q716" s="40"/>
      <c r="R716" s="66" t="s">
        <v>2423</v>
      </c>
      <c r="S716" s="57">
        <v>217.5</v>
      </c>
      <c r="T716" s="65" t="s">
        <v>1931</v>
      </c>
      <c r="U716" s="63">
        <v>1.5</v>
      </c>
      <c r="V716" s="41">
        <v>0</v>
      </c>
      <c r="W716" s="44">
        <f>IFERROR(
    IF(ISNUMBER(MATCH(TRIM(CLEAN(SUBSTITUTE(SUBSTITUTE(X716, CHAR(13), ""), CHAR(10), " "))), sizeList!A:A, 0)),
        INDEX(sizeList!B:B, MATCH(TRIM(CLEAN(SUBSTITUTE(SUBSTITUTE(X716, CHAR(13), ""), CHAR(10), " "))), sizeList!A:A, 0)),
        IF(ISNUMBER(MATCH(X716, sizeList!A:A, 0)),
            INDEX(sizeList!B:B, MATCH(X716, sizeList!A:A, 0)),
            IF(ISNUMBER(MATCH(TRIM(CLEAN(SUBSTITUTE(SUBSTITUTE(X716, CHAR(13), ""), CHAR(10), " "))), sizeList!B:B, 0)),
                INDEX(sizeList!B:B, MATCH(TRIM(CLEAN(SUBSTITUTE(SUBSTITUTE(X716, CHAR(13), ""), CHAR(10), " "))), sizeList!B:B, 0)),
                IF(ISNUMBER(MATCH(X716, sizeList!B:B, 0)),
                    INDEX(sizeList!B:B, MATCH(X716, sizeList!B:B, 0)),
                    "")
            )
        )
    ),
    ""
)</f>
        <v>31</v>
      </c>
      <c r="X716" s="6">
        <v>31</v>
      </c>
      <c r="Y716" s="19" t="s">
        <v>619</v>
      </c>
      <c r="Z716" s="44" t="str">
        <f t="shared" si="97"/>
        <v>BROWN</v>
      </c>
      <c r="AA716" s="44" t="str">
        <f>IFERROR(
    IF(ISNUMBER(MATCH(TRIM(CLEAN(SUBSTITUTE(SUBSTITUTE(Y716, CHAR(13), ""), CHAR(10), " "))), colorList!A:A, 0)),
        INDEX(colorList!B:B, MATCH(TRIM(CLEAN(SUBSTITUTE(SUBSTITUTE(Y716, CHAR(13), ""), CHAR(10), " "))), colorList!A:A, 0)),
        IF(ISNUMBER(MATCH(Y716, colorList!A:A, 0)),
            INDEX(colorList!B:B, MATCH(Y716, colorList!A:A, 0)),
            IF(ISNUMBER(MATCH(TRIM(CLEAN(SUBSTITUTE(SUBSTITUTE(Y716, CHAR(13), ""), CHAR(10), " "))), colorList!B:B, 0)),
                INDEX(colorList!B:B, MATCH(TRIM(CLEAN(SUBSTITUTE(SUBSTITUTE(Y716, CHAR(13), ""), CHAR(10), " "))), colorList!B:B, 0)),
                IF(ISNUMBER(MATCH(Y716, colorList!B:B, 0)),
                    INDEX(colorList!B:B, MATCH(Y716, colorList!B:B, 0)),
                    "")
            )
        )
    ),
    ""
)</f>
        <v>barna</v>
      </c>
      <c r="AB716" s="56" t="str">
        <f>IF(Y716="", "", IFERROR(VLOOKUP(Y716, colorList!A:B,2,FALSE),""))</f>
        <v>barna</v>
      </c>
    </row>
    <row r="717" spans="1:28" ht="60" customHeight="1" x14ac:dyDescent="0.3">
      <c r="A717" s="6" t="s">
        <v>1703</v>
      </c>
      <c r="B717" s="65" t="s">
        <v>2909</v>
      </c>
      <c r="C717" s="59" t="str">
        <f t="shared" si="91"/>
        <v>Pro-Tech western gyermek csizma</v>
      </c>
      <c r="D717" s="6" t="s">
        <v>2617</v>
      </c>
      <c r="E717" s="60" t="str">
        <f t="shared" si="92"/>
        <v>CHILD PRO-TECH WESTERN BOOTS WEST MODEL 27 - 34</v>
      </c>
      <c r="F717" s="57" t="s">
        <v>1845</v>
      </c>
      <c r="G717" s="61" t="str">
        <f t="shared" si="93"/>
        <v>Pro-Tech</v>
      </c>
      <c r="H717" s="57" t="s">
        <v>1860</v>
      </c>
      <c r="I717" s="62" t="str">
        <f t="shared" si="94"/>
        <v>Western felszerelés</v>
      </c>
      <c r="J717" s="19" t="s">
        <v>3008</v>
      </c>
      <c r="K717" s="51" t="str">
        <f t="shared" si="95"/>
        <v>Western lovasruházat</v>
      </c>
      <c r="L717" s="19" t="s">
        <v>2532</v>
      </c>
      <c r="M717" s="51" t="str">
        <f t="shared" si="90"/>
        <v>Western lovaglócsizma, chaps</v>
      </c>
      <c r="N717" s="39" t="s">
        <v>2625</v>
      </c>
      <c r="O717" s="53" t="str">
        <f t="shared" si="96"/>
        <v/>
      </c>
      <c r="P717" s="39"/>
      <c r="Q717" s="40"/>
      <c r="R717" s="66" t="s">
        <v>2422</v>
      </c>
      <c r="S717" s="57">
        <v>217.5</v>
      </c>
      <c r="T717" s="65" t="s">
        <v>1931</v>
      </c>
      <c r="U717" s="63">
        <v>1.5</v>
      </c>
      <c r="V717" s="41">
        <v>0</v>
      </c>
      <c r="W717" s="44">
        <f>IFERROR(
    IF(ISNUMBER(MATCH(TRIM(CLEAN(SUBSTITUTE(SUBSTITUTE(X717, CHAR(13), ""), CHAR(10), " "))), sizeList!A:A, 0)),
        INDEX(sizeList!B:B, MATCH(TRIM(CLEAN(SUBSTITUTE(SUBSTITUTE(X717, CHAR(13), ""), CHAR(10), " "))), sizeList!A:A, 0)),
        IF(ISNUMBER(MATCH(X717, sizeList!A:A, 0)),
            INDEX(sizeList!B:B, MATCH(X717, sizeList!A:A, 0)),
            IF(ISNUMBER(MATCH(TRIM(CLEAN(SUBSTITUTE(SUBSTITUTE(X717, CHAR(13), ""), CHAR(10), " "))), sizeList!B:B, 0)),
                INDEX(sizeList!B:B, MATCH(TRIM(CLEAN(SUBSTITUTE(SUBSTITUTE(X717, CHAR(13), ""), CHAR(10), " "))), sizeList!B:B, 0)),
                IF(ISNUMBER(MATCH(X717, sizeList!B:B, 0)),
                    INDEX(sizeList!B:B, MATCH(X717, sizeList!B:B, 0)),
                    "")
            )
        )
    ),
    ""
)</f>
        <v>30</v>
      </c>
      <c r="X717" s="6">
        <v>30</v>
      </c>
      <c r="Y717" s="19" t="s">
        <v>619</v>
      </c>
      <c r="Z717" s="44" t="str">
        <f t="shared" si="97"/>
        <v>BROWN</v>
      </c>
      <c r="AA717" s="44" t="str">
        <f>IFERROR(
    IF(ISNUMBER(MATCH(TRIM(CLEAN(SUBSTITUTE(SUBSTITUTE(Y717, CHAR(13), ""), CHAR(10), " "))), colorList!A:A, 0)),
        INDEX(colorList!B:B, MATCH(TRIM(CLEAN(SUBSTITUTE(SUBSTITUTE(Y717, CHAR(13), ""), CHAR(10), " "))), colorList!A:A, 0)),
        IF(ISNUMBER(MATCH(Y717, colorList!A:A, 0)),
            INDEX(colorList!B:B, MATCH(Y717, colorList!A:A, 0)),
            IF(ISNUMBER(MATCH(TRIM(CLEAN(SUBSTITUTE(SUBSTITUTE(Y717, CHAR(13), ""), CHAR(10), " "))), colorList!B:B, 0)),
                INDEX(colorList!B:B, MATCH(TRIM(CLEAN(SUBSTITUTE(SUBSTITUTE(Y717, CHAR(13), ""), CHAR(10), " "))), colorList!B:B, 0)),
                IF(ISNUMBER(MATCH(Y717, colorList!B:B, 0)),
                    INDEX(colorList!B:B, MATCH(Y717, colorList!B:B, 0)),
                    "")
            )
        )
    ),
    ""
)</f>
        <v>barna</v>
      </c>
      <c r="AB717" s="56" t="str">
        <f>IF(Y717="", "", IFERROR(VLOOKUP(Y717, colorList!A:B,2,FALSE),""))</f>
        <v>barna</v>
      </c>
    </row>
    <row r="718" spans="1:28" ht="60" customHeight="1" x14ac:dyDescent="0.3">
      <c r="A718" s="6" t="s">
        <v>1703</v>
      </c>
      <c r="B718" s="65" t="s">
        <v>2908</v>
      </c>
      <c r="C718" s="59" t="str">
        <f t="shared" si="91"/>
        <v>Pro-Tech western gyermek csizma</v>
      </c>
      <c r="D718" s="6" t="s">
        <v>2617</v>
      </c>
      <c r="E718" s="60" t="str">
        <f t="shared" si="92"/>
        <v>CHILD PRO-TECH WESTERN BOOTS WEST MODEL 27 - 34</v>
      </c>
      <c r="F718" s="57" t="s">
        <v>1845</v>
      </c>
      <c r="G718" s="61" t="str">
        <f t="shared" si="93"/>
        <v>Pro-Tech</v>
      </c>
      <c r="H718" s="57" t="s">
        <v>1860</v>
      </c>
      <c r="I718" s="62" t="str">
        <f t="shared" si="94"/>
        <v>Western felszerelés</v>
      </c>
      <c r="J718" s="19" t="s">
        <v>3008</v>
      </c>
      <c r="K718" s="51" t="str">
        <f t="shared" si="95"/>
        <v>Western lovasruházat</v>
      </c>
      <c r="L718" s="19" t="s">
        <v>2532</v>
      </c>
      <c r="M718" s="51" t="str">
        <f t="shared" si="90"/>
        <v>Western lovaglócsizma, chaps</v>
      </c>
      <c r="N718" s="39" t="s">
        <v>2625</v>
      </c>
      <c r="O718" s="53" t="str">
        <f t="shared" si="96"/>
        <v/>
      </c>
      <c r="P718" s="39"/>
      <c r="Q718" s="40"/>
      <c r="R718" s="66" t="s">
        <v>2421</v>
      </c>
      <c r="S718" s="57">
        <v>217.5</v>
      </c>
      <c r="T718" s="65" t="s">
        <v>1931</v>
      </c>
      <c r="U718" s="63">
        <v>1.5</v>
      </c>
      <c r="V718" s="41">
        <v>0</v>
      </c>
      <c r="W718" s="44">
        <f>IFERROR(
    IF(ISNUMBER(MATCH(TRIM(CLEAN(SUBSTITUTE(SUBSTITUTE(X718, CHAR(13), ""), CHAR(10), " "))), sizeList!A:A, 0)),
        INDEX(sizeList!B:B, MATCH(TRIM(CLEAN(SUBSTITUTE(SUBSTITUTE(X718, CHAR(13), ""), CHAR(10), " "))), sizeList!A:A, 0)),
        IF(ISNUMBER(MATCH(X718, sizeList!A:A, 0)),
            INDEX(sizeList!B:B, MATCH(X718, sizeList!A:A, 0)),
            IF(ISNUMBER(MATCH(TRIM(CLEAN(SUBSTITUTE(SUBSTITUTE(X718, CHAR(13), ""), CHAR(10), " "))), sizeList!B:B, 0)),
                INDEX(sizeList!B:B, MATCH(TRIM(CLEAN(SUBSTITUTE(SUBSTITUTE(X718, CHAR(13), ""), CHAR(10), " "))), sizeList!B:B, 0)),
                IF(ISNUMBER(MATCH(X718, sizeList!B:B, 0)),
                    INDEX(sizeList!B:B, MATCH(X718, sizeList!B:B, 0)),
                    "")
            )
        )
    ),
    ""
)</f>
        <v>29</v>
      </c>
      <c r="X718" s="6">
        <v>29</v>
      </c>
      <c r="Y718" s="19" t="s">
        <v>619</v>
      </c>
      <c r="Z718" s="44" t="str">
        <f t="shared" si="97"/>
        <v>BROWN</v>
      </c>
      <c r="AA718" s="44" t="str">
        <f>IFERROR(
    IF(ISNUMBER(MATCH(TRIM(CLEAN(SUBSTITUTE(SUBSTITUTE(Y718, CHAR(13), ""), CHAR(10), " "))), colorList!A:A, 0)),
        INDEX(colorList!B:B, MATCH(TRIM(CLEAN(SUBSTITUTE(SUBSTITUTE(Y718, CHAR(13), ""), CHAR(10), " "))), colorList!A:A, 0)),
        IF(ISNUMBER(MATCH(Y718, colorList!A:A, 0)),
            INDEX(colorList!B:B, MATCH(Y718, colorList!A:A, 0)),
            IF(ISNUMBER(MATCH(TRIM(CLEAN(SUBSTITUTE(SUBSTITUTE(Y718, CHAR(13), ""), CHAR(10), " "))), colorList!B:B, 0)),
                INDEX(colorList!B:B, MATCH(TRIM(CLEAN(SUBSTITUTE(SUBSTITUTE(Y718, CHAR(13), ""), CHAR(10), " "))), colorList!B:B, 0)),
                IF(ISNUMBER(MATCH(Y718, colorList!B:B, 0)),
                    INDEX(colorList!B:B, MATCH(Y718, colorList!B:B, 0)),
                    "")
            )
        )
    ),
    ""
)</f>
        <v>barna</v>
      </c>
      <c r="AB718" s="56" t="str">
        <f>IF(Y718="", "", IFERROR(VLOOKUP(Y718, colorList!A:B,2,FALSE),""))</f>
        <v>barna</v>
      </c>
    </row>
    <row r="719" spans="1:28" ht="60" customHeight="1" x14ac:dyDescent="0.3">
      <c r="A719" s="6" t="s">
        <v>1703</v>
      </c>
      <c r="B719" s="65" t="s">
        <v>2907</v>
      </c>
      <c r="C719" s="59" t="str">
        <f t="shared" si="91"/>
        <v>Pro-Tech western gyermek csizma</v>
      </c>
      <c r="D719" s="6" t="s">
        <v>2617</v>
      </c>
      <c r="E719" s="60" t="str">
        <f t="shared" si="92"/>
        <v>CHILD PRO-TECH WESTERN BOOTS WEST MODEL 27 - 34</v>
      </c>
      <c r="F719" s="57" t="s">
        <v>1845</v>
      </c>
      <c r="G719" s="61" t="str">
        <f t="shared" si="93"/>
        <v>Pro-Tech</v>
      </c>
      <c r="H719" s="57" t="s">
        <v>1860</v>
      </c>
      <c r="I719" s="62" t="str">
        <f t="shared" si="94"/>
        <v>Western felszerelés</v>
      </c>
      <c r="J719" s="19" t="s">
        <v>3008</v>
      </c>
      <c r="K719" s="51" t="str">
        <f t="shared" si="95"/>
        <v>Western lovasruházat</v>
      </c>
      <c r="L719" s="19" t="s">
        <v>2532</v>
      </c>
      <c r="M719" s="51" t="str">
        <f t="shared" si="90"/>
        <v>Western lovaglócsizma, chaps</v>
      </c>
      <c r="N719" s="39" t="s">
        <v>2625</v>
      </c>
      <c r="O719" s="53" t="str">
        <f t="shared" si="96"/>
        <v/>
      </c>
      <c r="P719" s="39"/>
      <c r="Q719" s="40"/>
      <c r="R719" s="66" t="s">
        <v>2420</v>
      </c>
      <c r="S719" s="57">
        <v>217.5</v>
      </c>
      <c r="T719" s="65" t="s">
        <v>1931</v>
      </c>
      <c r="U719" s="63">
        <v>1.5</v>
      </c>
      <c r="V719" s="41">
        <v>0</v>
      </c>
      <c r="W719" s="44">
        <f>IFERROR(
    IF(ISNUMBER(MATCH(TRIM(CLEAN(SUBSTITUTE(SUBSTITUTE(X719, CHAR(13), ""), CHAR(10), " "))), sizeList!A:A, 0)),
        INDEX(sizeList!B:B, MATCH(TRIM(CLEAN(SUBSTITUTE(SUBSTITUTE(X719, CHAR(13), ""), CHAR(10), " "))), sizeList!A:A, 0)),
        IF(ISNUMBER(MATCH(X719, sizeList!A:A, 0)),
            INDEX(sizeList!B:B, MATCH(X719, sizeList!A:A, 0)),
            IF(ISNUMBER(MATCH(TRIM(CLEAN(SUBSTITUTE(SUBSTITUTE(X719, CHAR(13), ""), CHAR(10), " "))), sizeList!B:B, 0)),
                INDEX(sizeList!B:B, MATCH(TRIM(CLEAN(SUBSTITUTE(SUBSTITUTE(X719, CHAR(13), ""), CHAR(10), " "))), sizeList!B:B, 0)),
                IF(ISNUMBER(MATCH(X719, sizeList!B:B, 0)),
                    INDEX(sizeList!B:B, MATCH(X719, sizeList!B:B, 0)),
                    "")
            )
        )
    ),
    ""
)</f>
        <v>28</v>
      </c>
      <c r="X719" s="6">
        <v>28</v>
      </c>
      <c r="Y719" s="19" t="s">
        <v>619</v>
      </c>
      <c r="Z719" s="44" t="str">
        <f t="shared" si="97"/>
        <v>BROWN</v>
      </c>
      <c r="AA719" s="44" t="str">
        <f>IFERROR(
    IF(ISNUMBER(MATCH(TRIM(CLEAN(SUBSTITUTE(SUBSTITUTE(Y719, CHAR(13), ""), CHAR(10), " "))), colorList!A:A, 0)),
        INDEX(colorList!B:B, MATCH(TRIM(CLEAN(SUBSTITUTE(SUBSTITUTE(Y719, CHAR(13), ""), CHAR(10), " "))), colorList!A:A, 0)),
        IF(ISNUMBER(MATCH(Y719, colorList!A:A, 0)),
            INDEX(colorList!B:B, MATCH(Y719, colorList!A:A, 0)),
            IF(ISNUMBER(MATCH(TRIM(CLEAN(SUBSTITUTE(SUBSTITUTE(Y719, CHAR(13), ""), CHAR(10), " "))), colorList!B:B, 0)),
                INDEX(colorList!B:B, MATCH(TRIM(CLEAN(SUBSTITUTE(SUBSTITUTE(Y719, CHAR(13), ""), CHAR(10), " "))), colorList!B:B, 0)),
                IF(ISNUMBER(MATCH(Y719, colorList!B:B, 0)),
                    INDEX(colorList!B:B, MATCH(Y719, colorList!B:B, 0)),
                    "")
            )
        )
    ),
    ""
)</f>
        <v>barna</v>
      </c>
      <c r="AB719" s="56" t="str">
        <f>IF(Y719="", "", IFERROR(VLOOKUP(Y719, colorList!A:B,2,FALSE),""))</f>
        <v>barna</v>
      </c>
    </row>
    <row r="720" spans="1:28" ht="60" customHeight="1" x14ac:dyDescent="0.3">
      <c r="A720" s="6" t="s">
        <v>1703</v>
      </c>
      <c r="B720" s="65" t="s">
        <v>2906</v>
      </c>
      <c r="C720" s="59" t="str">
        <f t="shared" si="91"/>
        <v>Pro-Tech western gyermek csizma</v>
      </c>
      <c r="D720" s="6" t="s">
        <v>2617</v>
      </c>
      <c r="E720" s="60" t="str">
        <f t="shared" si="92"/>
        <v>CHILD PRO-TECH WESTERN BOOTS WEST MODEL 27 - 34</v>
      </c>
      <c r="F720" s="57" t="s">
        <v>1845</v>
      </c>
      <c r="G720" s="61" t="str">
        <f t="shared" si="93"/>
        <v>Pro-Tech</v>
      </c>
      <c r="H720" s="57" t="s">
        <v>1860</v>
      </c>
      <c r="I720" s="62" t="str">
        <f t="shared" si="94"/>
        <v>Western felszerelés</v>
      </c>
      <c r="J720" s="19" t="s">
        <v>3008</v>
      </c>
      <c r="K720" s="51" t="str">
        <f t="shared" si="95"/>
        <v>Western lovasruházat</v>
      </c>
      <c r="L720" s="19" t="s">
        <v>2532</v>
      </c>
      <c r="M720" s="51" t="str">
        <f t="shared" si="90"/>
        <v>Western lovaglócsizma, chaps</v>
      </c>
      <c r="N720" s="39" t="s">
        <v>2625</v>
      </c>
      <c r="O720" s="53" t="str">
        <f t="shared" si="96"/>
        <v/>
      </c>
      <c r="P720" s="39"/>
      <c r="Q720" s="40"/>
      <c r="R720" s="66" t="s">
        <v>2419</v>
      </c>
      <c r="S720" s="57">
        <v>217.5</v>
      </c>
      <c r="T720" s="65" t="s">
        <v>1931</v>
      </c>
      <c r="U720" s="63">
        <v>1.5</v>
      </c>
      <c r="V720" s="41">
        <v>0</v>
      </c>
      <c r="W720" s="44" t="str">
        <f>IFERROR(
    IF(ISNUMBER(MATCH(TRIM(CLEAN(SUBSTITUTE(SUBSTITUTE(X720, CHAR(13), ""), CHAR(10), " "))), sizeList!A:A, 0)),
        INDEX(sizeList!B:B, MATCH(TRIM(CLEAN(SUBSTITUTE(SUBSTITUTE(X720, CHAR(13), ""), CHAR(10), " "))), sizeList!A:A, 0)),
        IF(ISNUMBER(MATCH(X720, sizeList!A:A, 0)),
            INDEX(sizeList!B:B, MATCH(X720, sizeList!A:A, 0)),
            IF(ISNUMBER(MATCH(TRIM(CLEAN(SUBSTITUTE(SUBSTITUTE(X720, CHAR(13), ""), CHAR(10), " "))), sizeList!B:B, 0)),
                INDEX(sizeList!B:B, MATCH(TRIM(CLEAN(SUBSTITUTE(SUBSTITUTE(X720, CHAR(13), ""), CHAR(10), " "))), sizeList!B:B, 0)),
                IF(ISNUMBER(MATCH(X720, sizeList!B:B, 0)),
                    INDEX(sizeList!B:B, MATCH(X720, sizeList!B:B, 0)),
                    "")
            )
        )
    ),
    ""
)</f>
        <v>27</v>
      </c>
      <c r="X720" s="6">
        <v>27</v>
      </c>
      <c r="Y720" s="19" t="s">
        <v>619</v>
      </c>
      <c r="Z720" s="44" t="str">
        <f t="shared" si="97"/>
        <v>BROWN</v>
      </c>
      <c r="AA720" s="44" t="str">
        <f>IFERROR(
    IF(ISNUMBER(MATCH(TRIM(CLEAN(SUBSTITUTE(SUBSTITUTE(Y720, CHAR(13), ""), CHAR(10), " "))), colorList!A:A, 0)),
        INDEX(colorList!B:B, MATCH(TRIM(CLEAN(SUBSTITUTE(SUBSTITUTE(Y720, CHAR(13), ""), CHAR(10), " "))), colorList!A:A, 0)),
        IF(ISNUMBER(MATCH(Y720, colorList!A:A, 0)),
            INDEX(colorList!B:B, MATCH(Y720, colorList!A:A, 0)),
            IF(ISNUMBER(MATCH(TRIM(CLEAN(SUBSTITUTE(SUBSTITUTE(Y720, CHAR(13), ""), CHAR(10), " "))), colorList!B:B, 0)),
                INDEX(colorList!B:B, MATCH(TRIM(CLEAN(SUBSTITUTE(SUBSTITUTE(Y720, CHAR(13), ""), CHAR(10), " "))), colorList!B:B, 0)),
                IF(ISNUMBER(MATCH(Y720, colorList!B:B, 0)),
                    INDEX(colorList!B:B, MATCH(Y720, colorList!B:B, 0)),
                    "")
            )
        )
    ),
    ""
)</f>
        <v>barna</v>
      </c>
      <c r="AB720" s="56" t="str">
        <f>IF(Y720="", "", IFERROR(VLOOKUP(Y720, colorList!A:B,2,FALSE),""))</f>
        <v>barna</v>
      </c>
    </row>
    <row r="721" spans="1:28" ht="60" customHeight="1" x14ac:dyDescent="0.3">
      <c r="A721" s="19" t="s">
        <v>1615</v>
      </c>
      <c r="B721" s="83" t="s">
        <v>1615</v>
      </c>
      <c r="C721" s="59" t="str">
        <f t="shared" si="91"/>
        <v>Lakota szarvasbőr western mellény</v>
      </c>
      <c r="D721" s="6" t="s">
        <v>1905</v>
      </c>
      <c r="E721" s="60" t="str">
        <f t="shared" si="92"/>
        <v>VEST IN SUEDE WITH FRINGES</v>
      </c>
      <c r="F721" s="19" t="s">
        <v>1757</v>
      </c>
      <c r="G721" s="61" t="str">
        <f t="shared" si="93"/>
        <v>Lakota</v>
      </c>
      <c r="H721" s="19" t="s">
        <v>1857</v>
      </c>
      <c r="I721" s="62" t="str">
        <f t="shared" si="94"/>
        <v>Western felszerelés</v>
      </c>
      <c r="J721" s="19" t="s">
        <v>3008</v>
      </c>
      <c r="K721" s="51" t="str">
        <f t="shared" si="95"/>
        <v>Western lovasruházat</v>
      </c>
      <c r="L721" s="19" t="s">
        <v>2532</v>
      </c>
      <c r="M721" s="51" t="str">
        <f t="shared" si="90"/>
        <v>Western felsőruházat</v>
      </c>
      <c r="N721" s="39" t="s">
        <v>2621</v>
      </c>
      <c r="O721" s="53" t="str">
        <f t="shared" si="96"/>
        <v/>
      </c>
      <c r="P721" s="39"/>
      <c r="Q721" s="40"/>
      <c r="R721" s="19" t="s">
        <v>2246</v>
      </c>
      <c r="S721" s="6">
        <v>81.900000000000006</v>
      </c>
      <c r="T721" s="65" t="s">
        <v>1931</v>
      </c>
      <c r="U721" s="63">
        <v>0.6</v>
      </c>
      <c r="V721" s="41">
        <v>0</v>
      </c>
      <c r="W721" s="44" t="str">
        <f>IFERROR(
    IF(ISNUMBER(MATCH(TRIM(CLEAN(SUBSTITUTE(SUBSTITUTE(X721, CHAR(13), ""), CHAR(10), " "))), sizeList!A:A, 0)),
        INDEX(sizeList!B:B, MATCH(TRIM(CLEAN(SUBSTITUTE(SUBSTITUTE(X721, CHAR(13), ""), CHAR(10), " "))), sizeList!A:A, 0)),
        IF(ISNUMBER(MATCH(X721, sizeList!A:A, 0)),
            INDEX(sizeList!B:B, MATCH(X721, sizeList!A:A, 0)),
            IF(ISNUMBER(MATCH(TRIM(CLEAN(SUBSTITUTE(SUBSTITUTE(X721, CHAR(13), ""), CHAR(10), " "))), sizeList!B:B, 0)),
                INDEX(sizeList!B:B, MATCH(TRIM(CLEAN(SUBSTITUTE(SUBSTITUTE(X721, CHAR(13), ""), CHAR(10), " "))), sizeList!B:B, 0)),
                IF(ISNUMBER(MATCH(X721, sizeList!B:B, 0)),
                    INDEX(sizeList!B:B, MATCH(X721, sizeList!B:B, 0)),
                    "")
            )
        )
    ),
    ""
)</f>
        <v>XXS</v>
      </c>
      <c r="X721" s="19" t="s">
        <v>85</v>
      </c>
      <c r="Y721" s="19" t="s">
        <v>619</v>
      </c>
      <c r="Z721" s="44" t="str">
        <f t="shared" si="97"/>
        <v>BROWN</v>
      </c>
      <c r="AA721" s="44" t="str">
        <f>IFERROR(
    IF(ISNUMBER(MATCH(TRIM(CLEAN(SUBSTITUTE(SUBSTITUTE(Y721, CHAR(13), ""), CHAR(10), " "))), colorList!A:A, 0)),
        INDEX(colorList!B:B, MATCH(TRIM(CLEAN(SUBSTITUTE(SUBSTITUTE(Y721, CHAR(13), ""), CHAR(10), " "))), colorList!A:A, 0)),
        IF(ISNUMBER(MATCH(Y721, colorList!A:A, 0)),
            INDEX(colorList!B:B, MATCH(Y721, colorList!A:A, 0)),
            IF(ISNUMBER(MATCH(TRIM(CLEAN(SUBSTITUTE(SUBSTITUTE(Y721, CHAR(13), ""), CHAR(10), " "))), colorList!B:B, 0)),
                INDEX(colorList!B:B, MATCH(TRIM(CLEAN(SUBSTITUTE(SUBSTITUTE(Y721, CHAR(13), ""), CHAR(10), " "))), colorList!B:B, 0)),
                IF(ISNUMBER(MATCH(Y721, colorList!B:B, 0)),
                    INDEX(colorList!B:B, MATCH(Y721, colorList!B:B, 0)),
                    "")
            )
        )
    ),
    ""
)</f>
        <v>barna</v>
      </c>
      <c r="AB721" s="56" t="str">
        <f>IF(Y721="", "", IFERROR(VLOOKUP(Y721, colorList!A:B,2,FALSE),""))</f>
        <v>barna</v>
      </c>
    </row>
    <row r="722" spans="1:28" ht="60" customHeight="1" x14ac:dyDescent="0.3">
      <c r="A722" s="19" t="s">
        <v>1615</v>
      </c>
      <c r="B722" s="83" t="s">
        <v>1615</v>
      </c>
      <c r="C722" s="59" t="str">
        <f t="shared" si="91"/>
        <v>Lakota szarvasbőr western mellény</v>
      </c>
      <c r="D722" s="6" t="s">
        <v>1905</v>
      </c>
      <c r="E722" s="60" t="str">
        <f t="shared" si="92"/>
        <v>VEST IN SUEDE WITH FRINGES</v>
      </c>
      <c r="F722" s="19" t="s">
        <v>1757</v>
      </c>
      <c r="G722" s="61" t="str">
        <f t="shared" si="93"/>
        <v>Lakota</v>
      </c>
      <c r="H722" s="19" t="s">
        <v>1857</v>
      </c>
      <c r="I722" s="62" t="str">
        <f t="shared" si="94"/>
        <v>Western felszerelés</v>
      </c>
      <c r="J722" s="19" t="s">
        <v>3008</v>
      </c>
      <c r="K722" s="51" t="str">
        <f t="shared" si="95"/>
        <v>Western lovasruházat</v>
      </c>
      <c r="L722" s="19" t="s">
        <v>2532</v>
      </c>
      <c r="M722" s="51" t="str">
        <f t="shared" si="90"/>
        <v>Western felsőruházat</v>
      </c>
      <c r="N722" s="39" t="s">
        <v>2621</v>
      </c>
      <c r="O722" s="53" t="str">
        <f t="shared" si="96"/>
        <v/>
      </c>
      <c r="P722" s="39"/>
      <c r="Q722" s="40"/>
      <c r="R722" s="19" t="s">
        <v>2247</v>
      </c>
      <c r="S722" s="6">
        <v>81.900000000000006</v>
      </c>
      <c r="T722" s="65" t="s">
        <v>1931</v>
      </c>
      <c r="U722" s="63">
        <v>0.6</v>
      </c>
      <c r="V722" s="41">
        <v>0</v>
      </c>
      <c r="W722" s="44" t="str">
        <f>IFERROR(
    IF(ISNUMBER(MATCH(TRIM(CLEAN(SUBSTITUTE(SUBSTITUTE(X722, CHAR(13), ""), CHAR(10), " "))), sizeList!A:A, 0)),
        INDEX(sizeList!B:B, MATCH(TRIM(CLEAN(SUBSTITUTE(SUBSTITUTE(X722, CHAR(13), ""), CHAR(10), " "))), sizeList!A:A, 0)),
        IF(ISNUMBER(MATCH(X722, sizeList!A:A, 0)),
            INDEX(sizeList!B:B, MATCH(X722, sizeList!A:A, 0)),
            IF(ISNUMBER(MATCH(TRIM(CLEAN(SUBSTITUTE(SUBSTITUTE(X722, CHAR(13), ""), CHAR(10), " "))), sizeList!B:B, 0)),
                INDEX(sizeList!B:B, MATCH(TRIM(CLEAN(SUBSTITUTE(SUBSTITUTE(X722, CHAR(13), ""), CHAR(10), " "))), sizeList!B:B, 0)),
                IF(ISNUMBER(MATCH(X722, sizeList!B:B, 0)),
                    INDEX(sizeList!B:B, MATCH(X722, sizeList!B:B, 0)),
                    "")
            )
        )
    ),
    ""
)</f>
        <v>XS</v>
      </c>
      <c r="X722" s="19" t="s">
        <v>87</v>
      </c>
      <c r="Y722" s="19" t="s">
        <v>619</v>
      </c>
      <c r="Z722" s="44" t="str">
        <f t="shared" si="97"/>
        <v>BROWN</v>
      </c>
      <c r="AA722" s="44" t="str">
        <f>IFERROR(
    IF(ISNUMBER(MATCH(TRIM(CLEAN(SUBSTITUTE(SUBSTITUTE(Y722, CHAR(13), ""), CHAR(10), " "))), colorList!A:A, 0)),
        INDEX(colorList!B:B, MATCH(TRIM(CLEAN(SUBSTITUTE(SUBSTITUTE(Y722, CHAR(13), ""), CHAR(10), " "))), colorList!A:A, 0)),
        IF(ISNUMBER(MATCH(Y722, colorList!A:A, 0)),
            INDEX(colorList!B:B, MATCH(Y722, colorList!A:A, 0)),
            IF(ISNUMBER(MATCH(TRIM(CLEAN(SUBSTITUTE(SUBSTITUTE(Y722, CHAR(13), ""), CHAR(10), " "))), colorList!B:B, 0)),
                INDEX(colorList!B:B, MATCH(TRIM(CLEAN(SUBSTITUTE(SUBSTITUTE(Y722, CHAR(13), ""), CHAR(10), " "))), colorList!B:B, 0)),
                IF(ISNUMBER(MATCH(Y722, colorList!B:B, 0)),
                    INDEX(colorList!B:B, MATCH(Y722, colorList!B:B, 0)),
                    "")
            )
        )
    ),
    ""
)</f>
        <v>barna</v>
      </c>
      <c r="AB722" s="56" t="str">
        <f>IF(Y722="", "", IFERROR(VLOOKUP(Y722, colorList!A:B,2,FALSE),""))</f>
        <v>barna</v>
      </c>
    </row>
    <row r="723" spans="1:28" ht="60" customHeight="1" x14ac:dyDescent="0.3">
      <c r="A723" s="19" t="s">
        <v>1615</v>
      </c>
      <c r="B723" s="83" t="s">
        <v>1615</v>
      </c>
      <c r="C723" s="59" t="str">
        <f t="shared" si="91"/>
        <v>Lakota szarvasbőr western mellény</v>
      </c>
      <c r="D723" s="6" t="s">
        <v>1905</v>
      </c>
      <c r="E723" s="60" t="str">
        <f t="shared" si="92"/>
        <v>VEST IN SUEDE WITH FRINGES</v>
      </c>
      <c r="F723" s="19" t="s">
        <v>1757</v>
      </c>
      <c r="G723" s="61" t="str">
        <f t="shared" si="93"/>
        <v>Lakota</v>
      </c>
      <c r="H723" s="19" t="s">
        <v>1857</v>
      </c>
      <c r="I723" s="62" t="str">
        <f t="shared" si="94"/>
        <v>Western felszerelés</v>
      </c>
      <c r="J723" s="19" t="s">
        <v>3008</v>
      </c>
      <c r="K723" s="51" t="str">
        <f t="shared" si="95"/>
        <v>Western lovasruházat</v>
      </c>
      <c r="L723" s="19" t="s">
        <v>2532</v>
      </c>
      <c r="M723" s="51" t="str">
        <f t="shared" si="90"/>
        <v>Western felsőruházat</v>
      </c>
      <c r="N723" s="39" t="s">
        <v>2621</v>
      </c>
      <c r="O723" s="53" t="str">
        <f t="shared" si="96"/>
        <v/>
      </c>
      <c r="P723" s="39"/>
      <c r="Q723" s="40"/>
      <c r="R723" s="19" t="s">
        <v>2248</v>
      </c>
      <c r="S723" s="6">
        <v>81.900000000000006</v>
      </c>
      <c r="T723" s="65" t="s">
        <v>1931</v>
      </c>
      <c r="U723" s="63">
        <v>0.6</v>
      </c>
      <c r="V723" s="41">
        <v>0</v>
      </c>
      <c r="W723" s="44" t="str">
        <f>IFERROR(
    IF(ISNUMBER(MATCH(TRIM(CLEAN(SUBSTITUTE(SUBSTITUTE(X723, CHAR(13), ""), CHAR(10), " "))), sizeList!A:A, 0)),
        INDEX(sizeList!B:B, MATCH(TRIM(CLEAN(SUBSTITUTE(SUBSTITUTE(X723, CHAR(13), ""), CHAR(10), " "))), sizeList!A:A, 0)),
        IF(ISNUMBER(MATCH(X723, sizeList!A:A, 0)),
            INDEX(sizeList!B:B, MATCH(X723, sizeList!A:A, 0)),
            IF(ISNUMBER(MATCH(TRIM(CLEAN(SUBSTITUTE(SUBSTITUTE(X723, CHAR(13), ""), CHAR(10), " "))), sizeList!B:B, 0)),
                INDEX(sizeList!B:B, MATCH(TRIM(CLEAN(SUBSTITUTE(SUBSTITUTE(X723, CHAR(13), ""), CHAR(10), " "))), sizeList!B:B, 0)),
                IF(ISNUMBER(MATCH(X723, sizeList!B:B, 0)),
                    INDEX(sizeList!B:B, MATCH(X723, sizeList!B:B, 0)),
                    "")
            )
        )
    ),
    ""
)</f>
        <v>S</v>
      </c>
      <c r="X723" s="19" t="s">
        <v>88</v>
      </c>
      <c r="Y723" s="19" t="s">
        <v>619</v>
      </c>
      <c r="Z723" s="44" t="str">
        <f t="shared" si="97"/>
        <v>BROWN</v>
      </c>
      <c r="AA723" s="44" t="str">
        <f>IFERROR(
    IF(ISNUMBER(MATCH(TRIM(CLEAN(SUBSTITUTE(SUBSTITUTE(Y723, CHAR(13), ""), CHAR(10), " "))), colorList!A:A, 0)),
        INDEX(colorList!B:B, MATCH(TRIM(CLEAN(SUBSTITUTE(SUBSTITUTE(Y723, CHAR(13), ""), CHAR(10), " "))), colorList!A:A, 0)),
        IF(ISNUMBER(MATCH(Y723, colorList!A:A, 0)),
            INDEX(colorList!B:B, MATCH(Y723, colorList!A:A, 0)),
            IF(ISNUMBER(MATCH(TRIM(CLEAN(SUBSTITUTE(SUBSTITUTE(Y723, CHAR(13), ""), CHAR(10), " "))), colorList!B:B, 0)),
                INDEX(colorList!B:B, MATCH(TRIM(CLEAN(SUBSTITUTE(SUBSTITUTE(Y723, CHAR(13), ""), CHAR(10), " "))), colorList!B:B, 0)),
                IF(ISNUMBER(MATCH(Y723, colorList!B:B, 0)),
                    INDEX(colorList!B:B, MATCH(Y723, colorList!B:B, 0)),
                    "")
            )
        )
    ),
    ""
)</f>
        <v>barna</v>
      </c>
      <c r="AB723" s="56" t="str">
        <f>IF(Y723="", "", IFERROR(VLOOKUP(Y723, colorList!A:B,2,FALSE),""))</f>
        <v>barna</v>
      </c>
    </row>
    <row r="724" spans="1:28" ht="60" customHeight="1" x14ac:dyDescent="0.3">
      <c r="A724" s="19" t="s">
        <v>1614</v>
      </c>
      <c r="B724" s="58" t="s">
        <v>2797</v>
      </c>
      <c r="C724" s="59" t="str">
        <f t="shared" si="91"/>
        <v>Lakota szarvasbőr western chaps rojtokkal</v>
      </c>
      <c r="D724" s="6" t="s">
        <v>1904</v>
      </c>
      <c r="E724" s="60" t="str">
        <f t="shared" si="92"/>
        <v>SUEDE WESTERN CHAPS WITH FRINGES</v>
      </c>
      <c r="F724" s="19" t="s">
        <v>1756</v>
      </c>
      <c r="G724" s="61" t="str">
        <f t="shared" si="93"/>
        <v>Lakota</v>
      </c>
      <c r="H724" s="19" t="s">
        <v>1857</v>
      </c>
      <c r="I724" s="62" t="str">
        <f t="shared" si="94"/>
        <v>Western felszerelés</v>
      </c>
      <c r="J724" s="19" t="s">
        <v>3008</v>
      </c>
      <c r="K724" s="51" t="str">
        <f t="shared" si="95"/>
        <v>Western lovasruházat</v>
      </c>
      <c r="L724" s="19" t="s">
        <v>2532</v>
      </c>
      <c r="M724" s="51" t="str">
        <f t="shared" si="90"/>
        <v>Western lovaglócsizma, chaps</v>
      </c>
      <c r="N724" s="39" t="s">
        <v>2625</v>
      </c>
      <c r="O724" s="53" t="str">
        <f t="shared" si="96"/>
        <v/>
      </c>
      <c r="P724" s="39"/>
      <c r="Q724" s="40"/>
      <c r="R724" s="19" t="s">
        <v>2232</v>
      </c>
      <c r="S724" s="6">
        <v>157.5</v>
      </c>
      <c r="T724" s="65" t="s">
        <v>1931</v>
      </c>
      <c r="U724" s="63" t="s">
        <v>1933</v>
      </c>
      <c r="V724" s="41">
        <v>0</v>
      </c>
      <c r="W724" s="44" t="str">
        <f>IFERROR(
    IF(ISNUMBER(MATCH(TRIM(CLEAN(SUBSTITUTE(SUBSTITUTE(X724, CHAR(13), ""), CHAR(10), " "))), sizeList!A:A, 0)),
        INDEX(sizeList!B:B, MATCH(TRIM(CLEAN(SUBSTITUTE(SUBSTITUTE(X724, CHAR(13), ""), CHAR(10), " "))), sizeList!A:A, 0)),
        IF(ISNUMBER(MATCH(X724, sizeList!A:A, 0)),
            INDEX(sizeList!B:B, MATCH(X724, sizeList!A:A, 0)),
            IF(ISNUMBER(MATCH(TRIM(CLEAN(SUBSTITUTE(SUBSTITUTE(X724, CHAR(13), ""), CHAR(10), " "))), sizeList!B:B, 0)),
                INDEX(sizeList!B:B, MATCH(TRIM(CLEAN(SUBSTITUTE(SUBSTITUTE(X724, CHAR(13), ""), CHAR(10), " "))), sizeList!B:B, 0)),
                IF(ISNUMBER(MATCH(X724, sizeList!B:B, 0)),
                    INDEX(sizeList!B:B, MATCH(X724, sizeList!B:B, 0)),
                    "")
            )
        )
    ),
    ""
)</f>
        <v>XXS</v>
      </c>
      <c r="X724" s="19" t="s">
        <v>85</v>
      </c>
      <c r="Y724" s="19" t="s">
        <v>20</v>
      </c>
      <c r="Z724" s="44" t="str">
        <f t="shared" si="97"/>
        <v>BLACK</v>
      </c>
      <c r="AA724" s="44" t="str">
        <f>IFERROR(
    IF(ISNUMBER(MATCH(TRIM(CLEAN(SUBSTITUTE(SUBSTITUTE(Y724, CHAR(13), ""), CHAR(10), " "))), colorList!A:A, 0)),
        INDEX(colorList!B:B, MATCH(TRIM(CLEAN(SUBSTITUTE(SUBSTITUTE(Y724, CHAR(13), ""), CHAR(10), " "))), colorList!A:A, 0)),
        IF(ISNUMBER(MATCH(Y724, colorList!A:A, 0)),
            INDEX(colorList!B:B, MATCH(Y724, colorList!A:A, 0)),
            IF(ISNUMBER(MATCH(TRIM(CLEAN(SUBSTITUTE(SUBSTITUTE(Y724, CHAR(13), ""), CHAR(10), " "))), colorList!B:B, 0)),
                INDEX(colorList!B:B, MATCH(TRIM(CLEAN(SUBSTITUTE(SUBSTITUTE(Y724, CHAR(13), ""), CHAR(10), " "))), colorList!B:B, 0)),
                IF(ISNUMBER(MATCH(Y724, colorList!B:B, 0)),
                    INDEX(colorList!B:B, MATCH(Y724, colorList!B:B, 0)),
                    "")
            )
        )
    ),
    ""
)</f>
        <v>fekete</v>
      </c>
      <c r="AB724" s="56" t="str">
        <f>IF(Y724="", "", IFERROR(VLOOKUP(Y724, colorList!A:B,2,FALSE),""))</f>
        <v>fekete</v>
      </c>
    </row>
    <row r="725" spans="1:28" ht="60" customHeight="1" x14ac:dyDescent="0.3">
      <c r="A725" s="19" t="s">
        <v>1614</v>
      </c>
      <c r="B725" s="58" t="s">
        <v>2797</v>
      </c>
      <c r="C725" s="59" t="str">
        <f t="shared" si="91"/>
        <v>Lakota szarvasbőr western chaps rojtokkal</v>
      </c>
      <c r="D725" s="6" t="s">
        <v>1904</v>
      </c>
      <c r="E725" s="60" t="str">
        <f t="shared" si="92"/>
        <v>SUEDE WESTERN CHAPS WITH FRINGES</v>
      </c>
      <c r="F725" s="19" t="s">
        <v>1756</v>
      </c>
      <c r="G725" s="61" t="str">
        <f t="shared" si="93"/>
        <v>Lakota</v>
      </c>
      <c r="H725" s="19" t="s">
        <v>1857</v>
      </c>
      <c r="I725" s="62" t="str">
        <f t="shared" si="94"/>
        <v>Western felszerelés</v>
      </c>
      <c r="J725" s="19" t="s">
        <v>3008</v>
      </c>
      <c r="K725" s="51" t="str">
        <f t="shared" si="95"/>
        <v>Western lovasruházat</v>
      </c>
      <c r="L725" s="19" t="s">
        <v>2532</v>
      </c>
      <c r="M725" s="51" t="str">
        <f t="shared" si="90"/>
        <v>Western lovaglócsizma, chaps</v>
      </c>
      <c r="N725" s="39" t="s">
        <v>2625</v>
      </c>
      <c r="O725" s="53" t="str">
        <f t="shared" si="96"/>
        <v/>
      </c>
      <c r="P725" s="39"/>
      <c r="Q725" s="40"/>
      <c r="R725" s="19" t="s">
        <v>2233</v>
      </c>
      <c r="S725" s="6">
        <v>157.5</v>
      </c>
      <c r="T725" s="65" t="s">
        <v>1931</v>
      </c>
      <c r="U725" s="63">
        <v>0.5</v>
      </c>
      <c r="V725" s="41">
        <v>0</v>
      </c>
      <c r="W725" s="44" t="str">
        <f>IFERROR(
    IF(ISNUMBER(MATCH(TRIM(CLEAN(SUBSTITUTE(SUBSTITUTE(X725, CHAR(13), ""), CHAR(10), " "))), sizeList!A:A, 0)),
        INDEX(sizeList!B:B, MATCH(TRIM(CLEAN(SUBSTITUTE(SUBSTITUTE(X725, CHAR(13), ""), CHAR(10), " "))), sizeList!A:A, 0)),
        IF(ISNUMBER(MATCH(X725, sizeList!A:A, 0)),
            INDEX(sizeList!B:B, MATCH(X725, sizeList!A:A, 0)),
            IF(ISNUMBER(MATCH(TRIM(CLEAN(SUBSTITUTE(SUBSTITUTE(X725, CHAR(13), ""), CHAR(10), " "))), sizeList!B:B, 0)),
                INDEX(sizeList!B:B, MATCH(TRIM(CLEAN(SUBSTITUTE(SUBSTITUTE(X725, CHAR(13), ""), CHAR(10), " "))), sizeList!B:B, 0)),
                IF(ISNUMBER(MATCH(X725, sizeList!B:B, 0)),
                    INDEX(sizeList!B:B, MATCH(X725, sizeList!B:B, 0)),
                    "")
            )
        )
    ),
    ""
)</f>
        <v>XS</v>
      </c>
      <c r="X725" s="19" t="s">
        <v>87</v>
      </c>
      <c r="Y725" s="19" t="s">
        <v>20</v>
      </c>
      <c r="Z725" s="44" t="str">
        <f t="shared" si="97"/>
        <v>BLACK</v>
      </c>
      <c r="AA725" s="44" t="str">
        <f>IFERROR(
    IF(ISNUMBER(MATCH(TRIM(CLEAN(SUBSTITUTE(SUBSTITUTE(Y725, CHAR(13), ""), CHAR(10), " "))), colorList!A:A, 0)),
        INDEX(colorList!B:B, MATCH(TRIM(CLEAN(SUBSTITUTE(SUBSTITUTE(Y725, CHAR(13), ""), CHAR(10), " "))), colorList!A:A, 0)),
        IF(ISNUMBER(MATCH(Y725, colorList!A:A, 0)),
            INDEX(colorList!B:B, MATCH(Y725, colorList!A:A, 0)),
            IF(ISNUMBER(MATCH(TRIM(CLEAN(SUBSTITUTE(SUBSTITUTE(Y725, CHAR(13), ""), CHAR(10), " "))), colorList!B:B, 0)),
                INDEX(colorList!B:B, MATCH(TRIM(CLEAN(SUBSTITUTE(SUBSTITUTE(Y725, CHAR(13), ""), CHAR(10), " "))), colorList!B:B, 0)),
                IF(ISNUMBER(MATCH(Y725, colorList!B:B, 0)),
                    INDEX(colorList!B:B, MATCH(Y725, colorList!B:B, 0)),
                    "")
            )
        )
    ),
    ""
)</f>
        <v>fekete</v>
      </c>
      <c r="AB725" s="56" t="str">
        <f>IF(Y725="", "", IFERROR(VLOOKUP(Y725, colorList!A:B,2,FALSE),""))</f>
        <v>fekete</v>
      </c>
    </row>
    <row r="726" spans="1:28" ht="60" customHeight="1" x14ac:dyDescent="0.3">
      <c r="A726" s="19" t="s">
        <v>1614</v>
      </c>
      <c r="B726" s="58" t="s">
        <v>2797</v>
      </c>
      <c r="C726" s="59" t="str">
        <f t="shared" si="91"/>
        <v>Lakota szarvasbőr western chaps rojtokkal</v>
      </c>
      <c r="D726" s="6" t="s">
        <v>1904</v>
      </c>
      <c r="E726" s="60" t="str">
        <f t="shared" si="92"/>
        <v>SUEDE WESTERN CHAPS WITH FRINGES</v>
      </c>
      <c r="F726" s="19" t="s">
        <v>1756</v>
      </c>
      <c r="G726" s="61" t="str">
        <f t="shared" si="93"/>
        <v>Lakota</v>
      </c>
      <c r="H726" s="19" t="s">
        <v>1857</v>
      </c>
      <c r="I726" s="62" t="str">
        <f t="shared" si="94"/>
        <v>Western felszerelés</v>
      </c>
      <c r="J726" s="19" t="s">
        <v>3008</v>
      </c>
      <c r="K726" s="51" t="str">
        <f t="shared" si="95"/>
        <v>Western lovasruházat</v>
      </c>
      <c r="L726" s="19" t="s">
        <v>2532</v>
      </c>
      <c r="M726" s="51" t="str">
        <f t="shared" si="90"/>
        <v>Western lovaglócsizma, chaps</v>
      </c>
      <c r="N726" s="39" t="s">
        <v>2625</v>
      </c>
      <c r="O726" s="53" t="str">
        <f t="shared" si="96"/>
        <v/>
      </c>
      <c r="P726" s="39"/>
      <c r="Q726" s="40"/>
      <c r="R726" s="19" t="s">
        <v>2234</v>
      </c>
      <c r="S726" s="6">
        <v>157.5</v>
      </c>
      <c r="T726" s="65" t="s">
        <v>1931</v>
      </c>
      <c r="U726" s="63">
        <v>0.5</v>
      </c>
      <c r="V726" s="41">
        <v>0</v>
      </c>
      <c r="W726" s="44" t="str">
        <f>IFERROR(
    IF(ISNUMBER(MATCH(TRIM(CLEAN(SUBSTITUTE(SUBSTITUTE(X726, CHAR(13), ""), CHAR(10), " "))), sizeList!A:A, 0)),
        INDEX(sizeList!B:B, MATCH(TRIM(CLEAN(SUBSTITUTE(SUBSTITUTE(X726, CHAR(13), ""), CHAR(10), " "))), sizeList!A:A, 0)),
        IF(ISNUMBER(MATCH(X726, sizeList!A:A, 0)),
            INDEX(sizeList!B:B, MATCH(X726, sizeList!A:A, 0)),
            IF(ISNUMBER(MATCH(TRIM(CLEAN(SUBSTITUTE(SUBSTITUTE(X726, CHAR(13), ""), CHAR(10), " "))), sizeList!B:B, 0)),
                INDEX(sizeList!B:B, MATCH(TRIM(CLEAN(SUBSTITUTE(SUBSTITUTE(X726, CHAR(13), ""), CHAR(10), " "))), sizeList!B:B, 0)),
                IF(ISNUMBER(MATCH(X726, sizeList!B:B, 0)),
                    INDEX(sizeList!B:B, MATCH(X726, sizeList!B:B, 0)),
                    "")
            )
        )
    ),
    ""
)</f>
        <v>S</v>
      </c>
      <c r="X726" s="19" t="s">
        <v>88</v>
      </c>
      <c r="Y726" s="19" t="s">
        <v>20</v>
      </c>
      <c r="Z726" s="44" t="str">
        <f t="shared" si="97"/>
        <v>BLACK</v>
      </c>
      <c r="AA726" s="44" t="str">
        <f>IFERROR(
    IF(ISNUMBER(MATCH(TRIM(CLEAN(SUBSTITUTE(SUBSTITUTE(Y726, CHAR(13), ""), CHAR(10), " "))), colorList!A:A, 0)),
        INDEX(colorList!B:B, MATCH(TRIM(CLEAN(SUBSTITUTE(SUBSTITUTE(Y726, CHAR(13), ""), CHAR(10), " "))), colorList!A:A, 0)),
        IF(ISNUMBER(MATCH(Y726, colorList!A:A, 0)),
            INDEX(colorList!B:B, MATCH(Y726, colorList!A:A, 0)),
            IF(ISNUMBER(MATCH(TRIM(CLEAN(SUBSTITUTE(SUBSTITUTE(Y726, CHAR(13), ""), CHAR(10), " "))), colorList!B:B, 0)),
                INDEX(colorList!B:B, MATCH(TRIM(CLEAN(SUBSTITUTE(SUBSTITUTE(Y726, CHAR(13), ""), CHAR(10), " "))), colorList!B:B, 0)),
                IF(ISNUMBER(MATCH(Y726, colorList!B:B, 0)),
                    INDEX(colorList!B:B, MATCH(Y726, colorList!B:B, 0)),
                    "")
            )
        )
    ),
    ""
)</f>
        <v>fekete</v>
      </c>
      <c r="AB726" s="56" t="str">
        <f>IF(Y726="", "", IFERROR(VLOOKUP(Y726, colorList!A:B,2,FALSE),""))</f>
        <v>fekete</v>
      </c>
    </row>
    <row r="727" spans="1:28" ht="60" customHeight="1" x14ac:dyDescent="0.3">
      <c r="A727" s="19" t="s">
        <v>1614</v>
      </c>
      <c r="B727" s="58" t="s">
        <v>2797</v>
      </c>
      <c r="C727" s="59" t="str">
        <f t="shared" si="91"/>
        <v>Lakota szarvasbőr western chaps rojtokkal</v>
      </c>
      <c r="D727" s="6" t="s">
        <v>1904</v>
      </c>
      <c r="E727" s="60" t="str">
        <f t="shared" si="92"/>
        <v>SUEDE WESTERN CHAPS WITH FRINGES</v>
      </c>
      <c r="F727" s="19" t="s">
        <v>1756</v>
      </c>
      <c r="G727" s="61" t="str">
        <f t="shared" si="93"/>
        <v>Lakota</v>
      </c>
      <c r="H727" s="19" t="s">
        <v>1857</v>
      </c>
      <c r="I727" s="62" t="str">
        <f t="shared" si="94"/>
        <v>Western felszerelés</v>
      </c>
      <c r="J727" s="19" t="s">
        <v>3008</v>
      </c>
      <c r="K727" s="51" t="str">
        <f t="shared" si="95"/>
        <v>Western lovasruházat</v>
      </c>
      <c r="L727" s="19" t="s">
        <v>2532</v>
      </c>
      <c r="M727" s="51" t="str">
        <f t="shared" si="90"/>
        <v>Western lovaglócsizma, chaps</v>
      </c>
      <c r="N727" s="39" t="s">
        <v>2625</v>
      </c>
      <c r="O727" s="53" t="str">
        <f t="shared" si="96"/>
        <v/>
      </c>
      <c r="P727" s="39"/>
      <c r="Q727" s="40"/>
      <c r="R727" s="19" t="s">
        <v>2235</v>
      </c>
      <c r="S727" s="6">
        <v>157.5</v>
      </c>
      <c r="T727" s="65" t="s">
        <v>1931</v>
      </c>
      <c r="U727" s="63">
        <v>0.5</v>
      </c>
      <c r="V727" s="41">
        <v>0</v>
      </c>
      <c r="W727" s="44" t="str">
        <f>IFERROR(
    IF(ISNUMBER(MATCH(TRIM(CLEAN(SUBSTITUTE(SUBSTITUTE(X727, CHAR(13), ""), CHAR(10), " "))), sizeList!A:A, 0)),
        INDEX(sizeList!B:B, MATCH(TRIM(CLEAN(SUBSTITUTE(SUBSTITUTE(X727, CHAR(13), ""), CHAR(10), " "))), sizeList!A:A, 0)),
        IF(ISNUMBER(MATCH(X727, sizeList!A:A, 0)),
            INDEX(sizeList!B:B, MATCH(X727, sizeList!A:A, 0)),
            IF(ISNUMBER(MATCH(TRIM(CLEAN(SUBSTITUTE(SUBSTITUTE(X727, CHAR(13), ""), CHAR(10), " "))), sizeList!B:B, 0)),
                INDEX(sizeList!B:B, MATCH(TRIM(CLEAN(SUBSTITUTE(SUBSTITUTE(X727, CHAR(13), ""), CHAR(10), " "))), sizeList!B:B, 0)),
                IF(ISNUMBER(MATCH(X727, sizeList!B:B, 0)),
                    INDEX(sizeList!B:B, MATCH(X727, sizeList!B:B, 0)),
                    "")
            )
        )
    ),
    ""
)</f>
        <v>M</v>
      </c>
      <c r="X727" s="19" t="s">
        <v>89</v>
      </c>
      <c r="Y727" s="19" t="s">
        <v>20</v>
      </c>
      <c r="Z727" s="44" t="str">
        <f t="shared" si="97"/>
        <v>BLACK</v>
      </c>
      <c r="AA727" s="44" t="str">
        <f>IFERROR(
    IF(ISNUMBER(MATCH(TRIM(CLEAN(SUBSTITUTE(SUBSTITUTE(Y727, CHAR(13), ""), CHAR(10), " "))), colorList!A:A, 0)),
        INDEX(colorList!B:B, MATCH(TRIM(CLEAN(SUBSTITUTE(SUBSTITUTE(Y727, CHAR(13), ""), CHAR(10), " "))), colorList!A:A, 0)),
        IF(ISNUMBER(MATCH(Y727, colorList!A:A, 0)),
            INDEX(colorList!B:B, MATCH(Y727, colorList!A:A, 0)),
            IF(ISNUMBER(MATCH(TRIM(CLEAN(SUBSTITUTE(SUBSTITUTE(Y727, CHAR(13), ""), CHAR(10), " "))), colorList!B:B, 0)),
                INDEX(colorList!B:B, MATCH(TRIM(CLEAN(SUBSTITUTE(SUBSTITUTE(Y727, CHAR(13), ""), CHAR(10), " "))), colorList!B:B, 0)),
                IF(ISNUMBER(MATCH(Y727, colorList!B:B, 0)),
                    INDEX(colorList!B:B, MATCH(Y727, colorList!B:B, 0)),
                    "")
            )
        )
    ),
    ""
)</f>
        <v>fekete</v>
      </c>
      <c r="AB727" s="56" t="str">
        <f>IF(Y727="", "", IFERROR(VLOOKUP(Y727, colorList!A:B,2,FALSE),""))</f>
        <v>fekete</v>
      </c>
    </row>
    <row r="728" spans="1:28" ht="60" customHeight="1" x14ac:dyDescent="0.3">
      <c r="A728" s="19" t="s">
        <v>1614</v>
      </c>
      <c r="B728" s="58" t="s">
        <v>2797</v>
      </c>
      <c r="C728" s="59" t="str">
        <f t="shared" si="91"/>
        <v>Lakota szarvasbőr western chaps rojtokkal</v>
      </c>
      <c r="D728" s="6" t="s">
        <v>1904</v>
      </c>
      <c r="E728" s="60" t="str">
        <f t="shared" si="92"/>
        <v>SUEDE WESTERN CHAPS WITH FRINGES</v>
      </c>
      <c r="F728" s="19" t="s">
        <v>1756</v>
      </c>
      <c r="G728" s="61" t="str">
        <f t="shared" si="93"/>
        <v>Lakota</v>
      </c>
      <c r="H728" s="19" t="s">
        <v>1857</v>
      </c>
      <c r="I728" s="62" t="str">
        <f t="shared" si="94"/>
        <v>Western felszerelés</v>
      </c>
      <c r="J728" s="19" t="s">
        <v>3008</v>
      </c>
      <c r="K728" s="51" t="str">
        <f t="shared" si="95"/>
        <v>Western lovasruházat</v>
      </c>
      <c r="L728" s="19" t="s">
        <v>2532</v>
      </c>
      <c r="M728" s="51" t="str">
        <f t="shared" si="90"/>
        <v>Western lovaglócsizma, chaps</v>
      </c>
      <c r="N728" s="39" t="s">
        <v>2625</v>
      </c>
      <c r="O728" s="53" t="str">
        <f t="shared" si="96"/>
        <v/>
      </c>
      <c r="P728" s="39"/>
      <c r="Q728" s="40"/>
      <c r="R728" s="19" t="s">
        <v>2236</v>
      </c>
      <c r="S728" s="6">
        <v>157.5</v>
      </c>
      <c r="T728" s="65" t="s">
        <v>1931</v>
      </c>
      <c r="U728" s="63">
        <v>0.5</v>
      </c>
      <c r="V728" s="41">
        <v>0</v>
      </c>
      <c r="W728" s="44" t="str">
        <f>IFERROR(
    IF(ISNUMBER(MATCH(TRIM(CLEAN(SUBSTITUTE(SUBSTITUTE(X728, CHAR(13), ""), CHAR(10), " "))), sizeList!A:A, 0)),
        INDEX(sizeList!B:B, MATCH(TRIM(CLEAN(SUBSTITUTE(SUBSTITUTE(X728, CHAR(13), ""), CHAR(10), " "))), sizeList!A:A, 0)),
        IF(ISNUMBER(MATCH(X728, sizeList!A:A, 0)),
            INDEX(sizeList!B:B, MATCH(X728, sizeList!A:A, 0)),
            IF(ISNUMBER(MATCH(TRIM(CLEAN(SUBSTITUTE(SUBSTITUTE(X728, CHAR(13), ""), CHAR(10), " "))), sizeList!B:B, 0)),
                INDEX(sizeList!B:B, MATCH(TRIM(CLEAN(SUBSTITUTE(SUBSTITUTE(X728, CHAR(13), ""), CHAR(10), " "))), sizeList!B:B, 0)),
                IF(ISNUMBER(MATCH(X728, sizeList!B:B, 0)),
                    INDEX(sizeList!B:B, MATCH(X728, sizeList!B:B, 0)),
                    "")
            )
        )
    ),
    ""
)</f>
        <v>L</v>
      </c>
      <c r="X728" s="19" t="s">
        <v>90</v>
      </c>
      <c r="Y728" s="19" t="s">
        <v>20</v>
      </c>
      <c r="Z728" s="44" t="str">
        <f t="shared" si="97"/>
        <v>BLACK</v>
      </c>
      <c r="AA728" s="44" t="str">
        <f>IFERROR(
    IF(ISNUMBER(MATCH(TRIM(CLEAN(SUBSTITUTE(SUBSTITUTE(Y728, CHAR(13), ""), CHAR(10), " "))), colorList!A:A, 0)),
        INDEX(colorList!B:B, MATCH(TRIM(CLEAN(SUBSTITUTE(SUBSTITUTE(Y728, CHAR(13), ""), CHAR(10), " "))), colorList!A:A, 0)),
        IF(ISNUMBER(MATCH(Y728, colorList!A:A, 0)),
            INDEX(colorList!B:B, MATCH(Y728, colorList!A:A, 0)),
            IF(ISNUMBER(MATCH(TRIM(CLEAN(SUBSTITUTE(SUBSTITUTE(Y728, CHAR(13), ""), CHAR(10), " "))), colorList!B:B, 0)),
                INDEX(colorList!B:B, MATCH(TRIM(CLEAN(SUBSTITUTE(SUBSTITUTE(Y728, CHAR(13), ""), CHAR(10), " "))), colorList!B:B, 0)),
                IF(ISNUMBER(MATCH(Y728, colorList!B:B, 0)),
                    INDEX(colorList!B:B, MATCH(Y728, colorList!B:B, 0)),
                    "")
            )
        )
    ),
    ""
)</f>
        <v>fekete</v>
      </c>
      <c r="AB728" s="56" t="str">
        <f>IF(Y728="", "", IFERROR(VLOOKUP(Y728, colorList!A:B,2,FALSE),""))</f>
        <v>fekete</v>
      </c>
    </row>
    <row r="729" spans="1:28" ht="60" customHeight="1" x14ac:dyDescent="0.3">
      <c r="A729" s="19" t="s">
        <v>1614</v>
      </c>
      <c r="B729" s="58" t="s">
        <v>2797</v>
      </c>
      <c r="C729" s="59" t="str">
        <f t="shared" si="91"/>
        <v>Lakota szarvasbőr western chaps rojtokkal</v>
      </c>
      <c r="D729" s="6" t="s">
        <v>1904</v>
      </c>
      <c r="E729" s="60" t="str">
        <f t="shared" si="92"/>
        <v>SUEDE WESTERN CHAPS WITH FRINGES</v>
      </c>
      <c r="F729" s="19" t="s">
        <v>1756</v>
      </c>
      <c r="G729" s="61" t="str">
        <f t="shared" si="93"/>
        <v>Lakota</v>
      </c>
      <c r="H729" s="19" t="s">
        <v>1857</v>
      </c>
      <c r="I729" s="62" t="str">
        <f t="shared" si="94"/>
        <v>Western felszerelés</v>
      </c>
      <c r="J729" s="19" t="s">
        <v>3008</v>
      </c>
      <c r="K729" s="51" t="str">
        <f t="shared" si="95"/>
        <v>Western lovasruházat</v>
      </c>
      <c r="L729" s="19" t="s">
        <v>2532</v>
      </c>
      <c r="M729" s="51" t="str">
        <f t="shared" si="90"/>
        <v>Western lovaglócsizma, chaps</v>
      </c>
      <c r="N729" s="39" t="s">
        <v>2625</v>
      </c>
      <c r="O729" s="53" t="str">
        <f t="shared" si="96"/>
        <v/>
      </c>
      <c r="P729" s="39"/>
      <c r="Q729" s="40"/>
      <c r="R729" s="19" t="s">
        <v>2237</v>
      </c>
      <c r="S729" s="6">
        <v>157.5</v>
      </c>
      <c r="T729" s="65" t="s">
        <v>1931</v>
      </c>
      <c r="U729" s="63">
        <v>0.5</v>
      </c>
      <c r="V729" s="41">
        <v>0</v>
      </c>
      <c r="W729" s="44" t="str">
        <f>IFERROR(
    IF(ISNUMBER(MATCH(TRIM(CLEAN(SUBSTITUTE(SUBSTITUTE(X729, CHAR(13), ""), CHAR(10), " "))), sizeList!A:A, 0)),
        INDEX(sizeList!B:B, MATCH(TRIM(CLEAN(SUBSTITUTE(SUBSTITUTE(X729, CHAR(13), ""), CHAR(10), " "))), sizeList!A:A, 0)),
        IF(ISNUMBER(MATCH(X729, sizeList!A:A, 0)),
            INDEX(sizeList!B:B, MATCH(X729, sizeList!A:A, 0)),
            IF(ISNUMBER(MATCH(TRIM(CLEAN(SUBSTITUTE(SUBSTITUTE(X729, CHAR(13), ""), CHAR(10), " "))), sizeList!B:B, 0)),
                INDEX(sizeList!B:B, MATCH(TRIM(CLEAN(SUBSTITUTE(SUBSTITUTE(X729, CHAR(13), ""), CHAR(10), " "))), sizeList!B:B, 0)),
                IF(ISNUMBER(MATCH(X729, sizeList!B:B, 0)),
                    INDEX(sizeList!B:B, MATCH(X729, sizeList!B:B, 0)),
                    "")
            )
        )
    ),
    ""
)</f>
        <v>XL</v>
      </c>
      <c r="X729" s="19" t="s">
        <v>91</v>
      </c>
      <c r="Y729" s="19" t="s">
        <v>20</v>
      </c>
      <c r="Z729" s="44" t="str">
        <f t="shared" si="97"/>
        <v>BLACK</v>
      </c>
      <c r="AA729" s="44" t="str">
        <f>IFERROR(
    IF(ISNUMBER(MATCH(TRIM(CLEAN(SUBSTITUTE(SUBSTITUTE(Y729, CHAR(13), ""), CHAR(10), " "))), colorList!A:A, 0)),
        INDEX(colorList!B:B, MATCH(TRIM(CLEAN(SUBSTITUTE(SUBSTITUTE(Y729, CHAR(13), ""), CHAR(10), " "))), colorList!A:A, 0)),
        IF(ISNUMBER(MATCH(Y729, colorList!A:A, 0)),
            INDEX(colorList!B:B, MATCH(Y729, colorList!A:A, 0)),
            IF(ISNUMBER(MATCH(TRIM(CLEAN(SUBSTITUTE(SUBSTITUTE(Y729, CHAR(13), ""), CHAR(10), " "))), colorList!B:B, 0)),
                INDEX(colorList!B:B, MATCH(TRIM(CLEAN(SUBSTITUTE(SUBSTITUTE(Y729, CHAR(13), ""), CHAR(10), " "))), colorList!B:B, 0)),
                IF(ISNUMBER(MATCH(Y729, colorList!B:B, 0)),
                    INDEX(colorList!B:B, MATCH(Y729, colorList!B:B, 0)),
                    "")
            )
        )
    ),
    ""
)</f>
        <v>fekete</v>
      </c>
      <c r="AB729" s="56" t="str">
        <f>IF(Y729="", "", IFERROR(VLOOKUP(Y729, colorList!A:B,2,FALSE),""))</f>
        <v>fekete</v>
      </c>
    </row>
    <row r="730" spans="1:28" ht="60" customHeight="1" x14ac:dyDescent="0.3">
      <c r="A730" s="19" t="s">
        <v>1614</v>
      </c>
      <c r="B730" s="58" t="s">
        <v>2797</v>
      </c>
      <c r="C730" s="59" t="str">
        <f t="shared" si="91"/>
        <v>Lakota szarvasbőr western chaps rojtokkal</v>
      </c>
      <c r="D730" s="6" t="s">
        <v>1904</v>
      </c>
      <c r="E730" s="60" t="str">
        <f t="shared" si="92"/>
        <v>SUEDE WESTERN CHAPS WITH FRINGES</v>
      </c>
      <c r="F730" s="19" t="s">
        <v>1756</v>
      </c>
      <c r="G730" s="61" t="str">
        <f t="shared" si="93"/>
        <v>Lakota</v>
      </c>
      <c r="H730" s="19" t="s">
        <v>1857</v>
      </c>
      <c r="I730" s="62" t="str">
        <f t="shared" si="94"/>
        <v>Western felszerelés</v>
      </c>
      <c r="J730" s="19" t="s">
        <v>3008</v>
      </c>
      <c r="K730" s="51" t="str">
        <f t="shared" si="95"/>
        <v>Western lovasruházat</v>
      </c>
      <c r="L730" s="19" t="s">
        <v>2532</v>
      </c>
      <c r="M730" s="51" t="str">
        <f t="shared" si="90"/>
        <v>Western lovaglócsizma, chaps</v>
      </c>
      <c r="N730" s="39" t="s">
        <v>2625</v>
      </c>
      <c r="O730" s="53" t="str">
        <f t="shared" si="96"/>
        <v/>
      </c>
      <c r="P730" s="39"/>
      <c r="Q730" s="40"/>
      <c r="R730" s="19" t="s">
        <v>2238</v>
      </c>
      <c r="S730" s="6">
        <v>157.5</v>
      </c>
      <c r="T730" s="65" t="s">
        <v>1931</v>
      </c>
      <c r="U730" s="63">
        <v>0.5</v>
      </c>
      <c r="V730" s="41">
        <v>0</v>
      </c>
      <c r="W730" s="44" t="str">
        <f>IFERROR(
    IF(ISNUMBER(MATCH(TRIM(CLEAN(SUBSTITUTE(SUBSTITUTE(X730, CHAR(13), ""), CHAR(10), " "))), sizeList!A:A, 0)),
        INDEX(sizeList!B:B, MATCH(TRIM(CLEAN(SUBSTITUTE(SUBSTITUTE(X730, CHAR(13), ""), CHAR(10), " "))), sizeList!A:A, 0)),
        IF(ISNUMBER(MATCH(X730, sizeList!A:A, 0)),
            INDEX(sizeList!B:B, MATCH(X730, sizeList!A:A, 0)),
            IF(ISNUMBER(MATCH(TRIM(CLEAN(SUBSTITUTE(SUBSTITUTE(X730, CHAR(13), ""), CHAR(10), " "))), sizeList!B:B, 0)),
                INDEX(sizeList!B:B, MATCH(TRIM(CLEAN(SUBSTITUTE(SUBSTITUTE(X730, CHAR(13), ""), CHAR(10), " "))), sizeList!B:B, 0)),
                IF(ISNUMBER(MATCH(X730, sizeList!B:B, 0)),
                    INDEX(sizeList!B:B, MATCH(X730, sizeList!B:B, 0)),
                    "")
            )
        )
    ),
    ""
)</f>
        <v>XXL</v>
      </c>
      <c r="X730" s="19" t="s">
        <v>853</v>
      </c>
      <c r="Y730" s="19" t="s">
        <v>20</v>
      </c>
      <c r="Z730" s="44" t="str">
        <f t="shared" si="97"/>
        <v>BLACK</v>
      </c>
      <c r="AA730" s="44" t="str">
        <f>IFERROR(
    IF(ISNUMBER(MATCH(TRIM(CLEAN(SUBSTITUTE(SUBSTITUTE(Y730, CHAR(13), ""), CHAR(10), " "))), colorList!A:A, 0)),
        INDEX(colorList!B:B, MATCH(TRIM(CLEAN(SUBSTITUTE(SUBSTITUTE(Y730, CHAR(13), ""), CHAR(10), " "))), colorList!A:A, 0)),
        IF(ISNUMBER(MATCH(Y730, colorList!A:A, 0)),
            INDEX(colorList!B:B, MATCH(Y730, colorList!A:A, 0)),
            IF(ISNUMBER(MATCH(TRIM(CLEAN(SUBSTITUTE(SUBSTITUTE(Y730, CHAR(13), ""), CHAR(10), " "))), colorList!B:B, 0)),
                INDEX(colorList!B:B, MATCH(TRIM(CLEAN(SUBSTITUTE(SUBSTITUTE(Y730, CHAR(13), ""), CHAR(10), " "))), colorList!B:B, 0)),
                IF(ISNUMBER(MATCH(Y730, colorList!B:B, 0)),
                    INDEX(colorList!B:B, MATCH(Y730, colorList!B:B, 0)),
                    "")
            )
        )
    ),
    ""
)</f>
        <v>fekete</v>
      </c>
      <c r="AB730" s="56" t="str">
        <f>IF(Y730="", "", IFERROR(VLOOKUP(Y730, colorList!A:B,2,FALSE),""))</f>
        <v>fekete</v>
      </c>
    </row>
    <row r="731" spans="1:28" ht="60" customHeight="1" x14ac:dyDescent="0.3">
      <c r="A731" s="19" t="s">
        <v>1614</v>
      </c>
      <c r="B731" s="58" t="s">
        <v>2797</v>
      </c>
      <c r="C731" s="59" t="str">
        <f t="shared" si="91"/>
        <v>Lakota szarvasbőr western chaps rojtokkal</v>
      </c>
      <c r="D731" s="6" t="s">
        <v>1904</v>
      </c>
      <c r="E731" s="60" t="str">
        <f t="shared" si="92"/>
        <v>SUEDE WESTERN CHAPS WITH FRINGES</v>
      </c>
      <c r="F731" s="19" t="s">
        <v>1756</v>
      </c>
      <c r="G731" s="61" t="str">
        <f t="shared" si="93"/>
        <v>Lakota</v>
      </c>
      <c r="H731" s="19" t="s">
        <v>1857</v>
      </c>
      <c r="I731" s="62" t="str">
        <f t="shared" si="94"/>
        <v>Western felszerelés</v>
      </c>
      <c r="J731" s="19" t="s">
        <v>3008</v>
      </c>
      <c r="K731" s="51" t="str">
        <f t="shared" si="95"/>
        <v>Western lovasruházat</v>
      </c>
      <c r="L731" s="19" t="s">
        <v>2532</v>
      </c>
      <c r="M731" s="51" t="str">
        <f t="shared" si="90"/>
        <v>Western lovaglócsizma, chaps</v>
      </c>
      <c r="N731" s="39" t="s">
        <v>2625</v>
      </c>
      <c r="O731" s="53" t="str">
        <f t="shared" si="96"/>
        <v/>
      </c>
      <c r="P731" s="39"/>
      <c r="Q731" s="40"/>
      <c r="R731" s="19" t="s">
        <v>2239</v>
      </c>
      <c r="S731" s="6">
        <v>157.5</v>
      </c>
      <c r="T731" s="65" t="s">
        <v>1931</v>
      </c>
      <c r="U731" s="63">
        <v>0.5</v>
      </c>
      <c r="V731" s="41">
        <v>0</v>
      </c>
      <c r="W731" s="44" t="str">
        <f>IFERROR(
    IF(ISNUMBER(MATCH(TRIM(CLEAN(SUBSTITUTE(SUBSTITUTE(X731, CHAR(13), ""), CHAR(10), " "))), sizeList!A:A, 0)),
        INDEX(sizeList!B:B, MATCH(TRIM(CLEAN(SUBSTITUTE(SUBSTITUTE(X731, CHAR(13), ""), CHAR(10), " "))), sizeList!A:A, 0)),
        IF(ISNUMBER(MATCH(X731, sizeList!A:A, 0)),
            INDEX(sizeList!B:B, MATCH(X731, sizeList!A:A, 0)),
            IF(ISNUMBER(MATCH(TRIM(CLEAN(SUBSTITUTE(SUBSTITUTE(X731, CHAR(13), ""), CHAR(10), " "))), sizeList!B:B, 0)),
                INDEX(sizeList!B:B, MATCH(TRIM(CLEAN(SUBSTITUTE(SUBSTITUTE(X731, CHAR(13), ""), CHAR(10), " "))), sizeList!B:B, 0)),
                IF(ISNUMBER(MATCH(X731, sizeList!B:B, 0)),
                    INDEX(sizeList!B:B, MATCH(X731, sizeList!B:B, 0)),
                    "")
            )
        )
    ),
    ""
)</f>
        <v>XXS</v>
      </c>
      <c r="X731" s="19" t="s">
        <v>85</v>
      </c>
      <c r="Y731" s="19" t="s">
        <v>619</v>
      </c>
      <c r="Z731" s="44" t="str">
        <f t="shared" si="97"/>
        <v>BROWN</v>
      </c>
      <c r="AA731" s="44" t="str">
        <f>IFERROR(
    IF(ISNUMBER(MATCH(TRIM(CLEAN(SUBSTITUTE(SUBSTITUTE(Y731, CHAR(13), ""), CHAR(10), " "))), colorList!A:A, 0)),
        INDEX(colorList!B:B, MATCH(TRIM(CLEAN(SUBSTITUTE(SUBSTITUTE(Y731, CHAR(13), ""), CHAR(10), " "))), colorList!A:A, 0)),
        IF(ISNUMBER(MATCH(Y731, colorList!A:A, 0)),
            INDEX(colorList!B:B, MATCH(Y731, colorList!A:A, 0)),
            IF(ISNUMBER(MATCH(TRIM(CLEAN(SUBSTITUTE(SUBSTITUTE(Y731, CHAR(13), ""), CHAR(10), " "))), colorList!B:B, 0)),
                INDEX(colorList!B:B, MATCH(TRIM(CLEAN(SUBSTITUTE(SUBSTITUTE(Y731, CHAR(13), ""), CHAR(10), " "))), colorList!B:B, 0)),
                IF(ISNUMBER(MATCH(Y731, colorList!B:B, 0)),
                    INDEX(colorList!B:B, MATCH(Y731, colorList!B:B, 0)),
                    "")
            )
        )
    ),
    ""
)</f>
        <v>barna</v>
      </c>
      <c r="AB731" s="56" t="str">
        <f>IF(Y731="", "", IFERROR(VLOOKUP(Y731, colorList!A:B,2,FALSE),""))</f>
        <v>barna</v>
      </c>
    </row>
    <row r="732" spans="1:28" ht="60" customHeight="1" x14ac:dyDescent="0.3">
      <c r="A732" s="19" t="s">
        <v>1614</v>
      </c>
      <c r="B732" s="58" t="s">
        <v>2797</v>
      </c>
      <c r="C732" s="59" t="str">
        <f t="shared" si="91"/>
        <v>Lakota szarvasbőr western chaps rojtokkal</v>
      </c>
      <c r="D732" s="6" t="s">
        <v>1904</v>
      </c>
      <c r="E732" s="60" t="str">
        <f t="shared" si="92"/>
        <v>SUEDE WESTERN CHAPS WITH FRINGES</v>
      </c>
      <c r="F732" s="19" t="s">
        <v>1756</v>
      </c>
      <c r="G732" s="61" t="str">
        <f t="shared" si="93"/>
        <v>Lakota</v>
      </c>
      <c r="H732" s="19" t="s">
        <v>1857</v>
      </c>
      <c r="I732" s="62" t="str">
        <f t="shared" si="94"/>
        <v>Western felszerelés</v>
      </c>
      <c r="J732" s="19" t="s">
        <v>3008</v>
      </c>
      <c r="K732" s="51" t="str">
        <f t="shared" si="95"/>
        <v>Western lovasruházat</v>
      </c>
      <c r="L732" s="19" t="s">
        <v>2532</v>
      </c>
      <c r="M732" s="51" t="str">
        <f t="shared" si="90"/>
        <v>Western lovaglócsizma, chaps</v>
      </c>
      <c r="N732" s="39" t="s">
        <v>2625</v>
      </c>
      <c r="O732" s="53" t="str">
        <f t="shared" si="96"/>
        <v/>
      </c>
      <c r="P732" s="39"/>
      <c r="Q732" s="40"/>
      <c r="R732" s="19" t="s">
        <v>2240</v>
      </c>
      <c r="S732" s="6">
        <v>157.5</v>
      </c>
      <c r="T732" s="65" t="s">
        <v>1931</v>
      </c>
      <c r="U732" s="63">
        <v>0.5</v>
      </c>
      <c r="V732" s="41">
        <v>0</v>
      </c>
      <c r="W732" s="44" t="str">
        <f>IFERROR(
    IF(ISNUMBER(MATCH(TRIM(CLEAN(SUBSTITUTE(SUBSTITUTE(X732, CHAR(13), ""), CHAR(10), " "))), sizeList!A:A, 0)),
        INDEX(sizeList!B:B, MATCH(TRIM(CLEAN(SUBSTITUTE(SUBSTITUTE(X732, CHAR(13), ""), CHAR(10), " "))), sizeList!A:A, 0)),
        IF(ISNUMBER(MATCH(X732, sizeList!A:A, 0)),
            INDEX(sizeList!B:B, MATCH(X732, sizeList!A:A, 0)),
            IF(ISNUMBER(MATCH(TRIM(CLEAN(SUBSTITUTE(SUBSTITUTE(X732, CHAR(13), ""), CHAR(10), " "))), sizeList!B:B, 0)),
                INDEX(sizeList!B:B, MATCH(TRIM(CLEAN(SUBSTITUTE(SUBSTITUTE(X732, CHAR(13), ""), CHAR(10), " "))), sizeList!B:B, 0)),
                IF(ISNUMBER(MATCH(X732, sizeList!B:B, 0)),
                    INDEX(sizeList!B:B, MATCH(X732, sizeList!B:B, 0)),
                    "")
            )
        )
    ),
    ""
)</f>
        <v>XS</v>
      </c>
      <c r="X732" s="19" t="s">
        <v>87</v>
      </c>
      <c r="Y732" s="19" t="s">
        <v>619</v>
      </c>
      <c r="Z732" s="44" t="str">
        <f t="shared" si="97"/>
        <v>BROWN</v>
      </c>
      <c r="AA732" s="44" t="str">
        <f>IFERROR(
    IF(ISNUMBER(MATCH(TRIM(CLEAN(SUBSTITUTE(SUBSTITUTE(Y732, CHAR(13), ""), CHAR(10), " "))), colorList!A:A, 0)),
        INDEX(colorList!B:B, MATCH(TRIM(CLEAN(SUBSTITUTE(SUBSTITUTE(Y732, CHAR(13), ""), CHAR(10), " "))), colorList!A:A, 0)),
        IF(ISNUMBER(MATCH(Y732, colorList!A:A, 0)),
            INDEX(colorList!B:B, MATCH(Y732, colorList!A:A, 0)),
            IF(ISNUMBER(MATCH(TRIM(CLEAN(SUBSTITUTE(SUBSTITUTE(Y732, CHAR(13), ""), CHAR(10), " "))), colorList!B:B, 0)),
                INDEX(colorList!B:B, MATCH(TRIM(CLEAN(SUBSTITUTE(SUBSTITUTE(Y732, CHAR(13), ""), CHAR(10), " "))), colorList!B:B, 0)),
                IF(ISNUMBER(MATCH(Y732, colorList!B:B, 0)),
                    INDEX(colorList!B:B, MATCH(Y732, colorList!B:B, 0)),
                    "")
            )
        )
    ),
    ""
)</f>
        <v>barna</v>
      </c>
      <c r="AB732" s="56" t="str">
        <f>IF(Y732="", "", IFERROR(VLOOKUP(Y732, colorList!A:B,2,FALSE),""))</f>
        <v>barna</v>
      </c>
    </row>
    <row r="733" spans="1:28" ht="60" customHeight="1" x14ac:dyDescent="0.3">
      <c r="A733" s="19" t="s">
        <v>1614</v>
      </c>
      <c r="B733" s="58" t="s">
        <v>2797</v>
      </c>
      <c r="C733" s="59" t="str">
        <f t="shared" si="91"/>
        <v>Lakota szarvasbőr western chaps rojtokkal</v>
      </c>
      <c r="D733" s="6" t="s">
        <v>1904</v>
      </c>
      <c r="E733" s="60" t="str">
        <f t="shared" si="92"/>
        <v>SUEDE WESTERN CHAPS WITH FRINGES</v>
      </c>
      <c r="F733" s="19" t="s">
        <v>1756</v>
      </c>
      <c r="G733" s="61" t="str">
        <f t="shared" si="93"/>
        <v>Lakota</v>
      </c>
      <c r="H733" s="19" t="s">
        <v>1857</v>
      </c>
      <c r="I733" s="62" t="str">
        <f t="shared" si="94"/>
        <v>Western felszerelés</v>
      </c>
      <c r="J733" s="19" t="s">
        <v>3008</v>
      </c>
      <c r="K733" s="51" t="str">
        <f t="shared" si="95"/>
        <v>Western lovasruházat</v>
      </c>
      <c r="L733" s="19" t="s">
        <v>2532</v>
      </c>
      <c r="M733" s="51" t="str">
        <f t="shared" si="90"/>
        <v>Western lovaglócsizma, chaps</v>
      </c>
      <c r="N733" s="39" t="s">
        <v>2625</v>
      </c>
      <c r="O733" s="53" t="str">
        <f t="shared" si="96"/>
        <v/>
      </c>
      <c r="P733" s="39"/>
      <c r="Q733" s="40"/>
      <c r="R733" s="19" t="s">
        <v>2241</v>
      </c>
      <c r="S733" s="6">
        <v>157.5</v>
      </c>
      <c r="T733" s="65" t="s">
        <v>1931</v>
      </c>
      <c r="U733" s="63">
        <v>0.5</v>
      </c>
      <c r="V733" s="41">
        <v>0</v>
      </c>
      <c r="W733" s="44" t="str">
        <f>IFERROR(
    IF(ISNUMBER(MATCH(TRIM(CLEAN(SUBSTITUTE(SUBSTITUTE(X733, CHAR(13), ""), CHAR(10), " "))), sizeList!A:A, 0)),
        INDEX(sizeList!B:B, MATCH(TRIM(CLEAN(SUBSTITUTE(SUBSTITUTE(X733, CHAR(13), ""), CHAR(10), " "))), sizeList!A:A, 0)),
        IF(ISNUMBER(MATCH(X733, sizeList!A:A, 0)),
            INDEX(sizeList!B:B, MATCH(X733, sizeList!A:A, 0)),
            IF(ISNUMBER(MATCH(TRIM(CLEAN(SUBSTITUTE(SUBSTITUTE(X733, CHAR(13), ""), CHAR(10), " "))), sizeList!B:B, 0)),
                INDEX(sizeList!B:B, MATCH(TRIM(CLEAN(SUBSTITUTE(SUBSTITUTE(X733, CHAR(13), ""), CHAR(10), " "))), sizeList!B:B, 0)),
                IF(ISNUMBER(MATCH(X733, sizeList!B:B, 0)),
                    INDEX(sizeList!B:B, MATCH(X733, sizeList!B:B, 0)),
                    "")
            )
        )
    ),
    ""
)</f>
        <v>S</v>
      </c>
      <c r="X733" s="19" t="s">
        <v>88</v>
      </c>
      <c r="Y733" s="19" t="s">
        <v>619</v>
      </c>
      <c r="Z733" s="44" t="str">
        <f t="shared" si="97"/>
        <v>BROWN</v>
      </c>
      <c r="AA733" s="44" t="str">
        <f>IFERROR(
    IF(ISNUMBER(MATCH(TRIM(CLEAN(SUBSTITUTE(SUBSTITUTE(Y733, CHAR(13), ""), CHAR(10), " "))), colorList!A:A, 0)),
        INDEX(colorList!B:B, MATCH(TRIM(CLEAN(SUBSTITUTE(SUBSTITUTE(Y733, CHAR(13), ""), CHAR(10), " "))), colorList!A:A, 0)),
        IF(ISNUMBER(MATCH(Y733, colorList!A:A, 0)),
            INDEX(colorList!B:B, MATCH(Y733, colorList!A:A, 0)),
            IF(ISNUMBER(MATCH(TRIM(CLEAN(SUBSTITUTE(SUBSTITUTE(Y733, CHAR(13), ""), CHAR(10), " "))), colorList!B:B, 0)),
                INDEX(colorList!B:B, MATCH(TRIM(CLEAN(SUBSTITUTE(SUBSTITUTE(Y733, CHAR(13), ""), CHAR(10), " "))), colorList!B:B, 0)),
                IF(ISNUMBER(MATCH(Y733, colorList!B:B, 0)),
                    INDEX(colorList!B:B, MATCH(Y733, colorList!B:B, 0)),
                    "")
            )
        )
    ),
    ""
)</f>
        <v>barna</v>
      </c>
      <c r="AB733" s="56" t="str">
        <f>IF(Y733="", "", IFERROR(VLOOKUP(Y733, colorList!A:B,2,FALSE),""))</f>
        <v>barna</v>
      </c>
    </row>
    <row r="734" spans="1:28" ht="60" customHeight="1" x14ac:dyDescent="0.3">
      <c r="A734" s="19" t="s">
        <v>1614</v>
      </c>
      <c r="B734" s="58" t="s">
        <v>2797</v>
      </c>
      <c r="C734" s="59" t="str">
        <f t="shared" si="91"/>
        <v>Lakota szarvasbőr western chaps rojtokkal</v>
      </c>
      <c r="D734" s="6" t="s">
        <v>1904</v>
      </c>
      <c r="E734" s="60" t="str">
        <f t="shared" si="92"/>
        <v>SUEDE WESTERN CHAPS WITH FRINGES</v>
      </c>
      <c r="F734" s="19" t="s">
        <v>1756</v>
      </c>
      <c r="G734" s="61" t="str">
        <f t="shared" si="93"/>
        <v>Lakota</v>
      </c>
      <c r="H734" s="19" t="s">
        <v>1857</v>
      </c>
      <c r="I734" s="62" t="str">
        <f t="shared" si="94"/>
        <v>Western felszerelés</v>
      </c>
      <c r="J734" s="19" t="s">
        <v>3008</v>
      </c>
      <c r="K734" s="51" t="str">
        <f t="shared" si="95"/>
        <v>Western lovasruházat</v>
      </c>
      <c r="L734" s="19" t="s">
        <v>2532</v>
      </c>
      <c r="M734" s="51" t="str">
        <f t="shared" si="90"/>
        <v>Western lovaglócsizma, chaps</v>
      </c>
      <c r="N734" s="39" t="s">
        <v>2625</v>
      </c>
      <c r="O734" s="53" t="str">
        <f t="shared" si="96"/>
        <v/>
      </c>
      <c r="P734" s="39"/>
      <c r="Q734" s="40"/>
      <c r="R734" s="19" t="s">
        <v>2242</v>
      </c>
      <c r="S734" s="6">
        <v>157.5</v>
      </c>
      <c r="T734" s="65" t="s">
        <v>1931</v>
      </c>
      <c r="U734" s="63">
        <v>0.5</v>
      </c>
      <c r="V734" s="41">
        <v>0</v>
      </c>
      <c r="W734" s="44" t="str">
        <f>IFERROR(
    IF(ISNUMBER(MATCH(TRIM(CLEAN(SUBSTITUTE(SUBSTITUTE(X734, CHAR(13), ""), CHAR(10), " "))), sizeList!A:A, 0)),
        INDEX(sizeList!B:B, MATCH(TRIM(CLEAN(SUBSTITUTE(SUBSTITUTE(X734, CHAR(13), ""), CHAR(10), " "))), sizeList!A:A, 0)),
        IF(ISNUMBER(MATCH(X734, sizeList!A:A, 0)),
            INDEX(sizeList!B:B, MATCH(X734, sizeList!A:A, 0)),
            IF(ISNUMBER(MATCH(TRIM(CLEAN(SUBSTITUTE(SUBSTITUTE(X734, CHAR(13), ""), CHAR(10), " "))), sizeList!B:B, 0)),
                INDEX(sizeList!B:B, MATCH(TRIM(CLEAN(SUBSTITUTE(SUBSTITUTE(X734, CHAR(13), ""), CHAR(10), " "))), sizeList!B:B, 0)),
                IF(ISNUMBER(MATCH(X734, sizeList!B:B, 0)),
                    INDEX(sizeList!B:B, MATCH(X734, sizeList!B:B, 0)),
                    "")
            )
        )
    ),
    ""
)</f>
        <v>M</v>
      </c>
      <c r="X734" s="19" t="s">
        <v>89</v>
      </c>
      <c r="Y734" s="19" t="s">
        <v>619</v>
      </c>
      <c r="Z734" s="44" t="str">
        <f t="shared" si="97"/>
        <v>BROWN</v>
      </c>
      <c r="AA734" s="44" t="str">
        <f>IFERROR(
    IF(ISNUMBER(MATCH(TRIM(CLEAN(SUBSTITUTE(SUBSTITUTE(Y734, CHAR(13), ""), CHAR(10), " "))), colorList!A:A, 0)),
        INDEX(colorList!B:B, MATCH(TRIM(CLEAN(SUBSTITUTE(SUBSTITUTE(Y734, CHAR(13), ""), CHAR(10), " "))), colorList!A:A, 0)),
        IF(ISNUMBER(MATCH(Y734, colorList!A:A, 0)),
            INDEX(colorList!B:B, MATCH(Y734, colorList!A:A, 0)),
            IF(ISNUMBER(MATCH(TRIM(CLEAN(SUBSTITUTE(SUBSTITUTE(Y734, CHAR(13), ""), CHAR(10), " "))), colorList!B:B, 0)),
                INDEX(colorList!B:B, MATCH(TRIM(CLEAN(SUBSTITUTE(SUBSTITUTE(Y734, CHAR(13), ""), CHAR(10), " "))), colorList!B:B, 0)),
                IF(ISNUMBER(MATCH(Y734, colorList!B:B, 0)),
                    INDEX(colorList!B:B, MATCH(Y734, colorList!B:B, 0)),
                    "")
            )
        )
    ),
    ""
)</f>
        <v>barna</v>
      </c>
      <c r="AB734" s="56" t="str">
        <f>IF(Y734="", "", IFERROR(VLOOKUP(Y734, colorList!A:B,2,FALSE),""))</f>
        <v>barna</v>
      </c>
    </row>
    <row r="735" spans="1:28" ht="60" customHeight="1" x14ac:dyDescent="0.3">
      <c r="A735" s="19" t="s">
        <v>1614</v>
      </c>
      <c r="B735" s="58" t="s">
        <v>2797</v>
      </c>
      <c r="C735" s="59" t="str">
        <f t="shared" si="91"/>
        <v>Lakota szarvasbőr western chaps rojtokkal</v>
      </c>
      <c r="D735" s="6" t="s">
        <v>1904</v>
      </c>
      <c r="E735" s="60" t="str">
        <f t="shared" si="92"/>
        <v>SUEDE WESTERN CHAPS WITH FRINGES</v>
      </c>
      <c r="F735" s="19" t="s">
        <v>1756</v>
      </c>
      <c r="G735" s="61" t="str">
        <f t="shared" si="93"/>
        <v>Lakota</v>
      </c>
      <c r="H735" s="19" t="s">
        <v>1857</v>
      </c>
      <c r="I735" s="62" t="str">
        <f t="shared" si="94"/>
        <v>Western felszerelés</v>
      </c>
      <c r="J735" s="19" t="s">
        <v>3008</v>
      </c>
      <c r="K735" s="51" t="str">
        <f t="shared" si="95"/>
        <v>Western lovasruházat</v>
      </c>
      <c r="L735" s="19" t="s">
        <v>2532</v>
      </c>
      <c r="M735" s="51" t="str">
        <f t="shared" si="90"/>
        <v>Western lovaglócsizma, chaps</v>
      </c>
      <c r="N735" s="39" t="s">
        <v>2625</v>
      </c>
      <c r="O735" s="53" t="str">
        <f t="shared" si="96"/>
        <v/>
      </c>
      <c r="P735" s="39"/>
      <c r="Q735" s="40"/>
      <c r="R735" s="19" t="s">
        <v>2243</v>
      </c>
      <c r="S735" s="6">
        <v>157.5</v>
      </c>
      <c r="T735" s="65" t="s">
        <v>1931</v>
      </c>
      <c r="U735" s="63">
        <v>0.5</v>
      </c>
      <c r="V735" s="41">
        <v>0</v>
      </c>
      <c r="W735" s="44" t="str">
        <f>IFERROR(
    IF(ISNUMBER(MATCH(TRIM(CLEAN(SUBSTITUTE(SUBSTITUTE(X735, CHAR(13), ""), CHAR(10), " "))), sizeList!A:A, 0)),
        INDEX(sizeList!B:B, MATCH(TRIM(CLEAN(SUBSTITUTE(SUBSTITUTE(X735, CHAR(13), ""), CHAR(10), " "))), sizeList!A:A, 0)),
        IF(ISNUMBER(MATCH(X735, sizeList!A:A, 0)),
            INDEX(sizeList!B:B, MATCH(X735, sizeList!A:A, 0)),
            IF(ISNUMBER(MATCH(TRIM(CLEAN(SUBSTITUTE(SUBSTITUTE(X735, CHAR(13), ""), CHAR(10), " "))), sizeList!B:B, 0)),
                INDEX(sizeList!B:B, MATCH(TRIM(CLEAN(SUBSTITUTE(SUBSTITUTE(X735, CHAR(13), ""), CHAR(10), " "))), sizeList!B:B, 0)),
                IF(ISNUMBER(MATCH(X735, sizeList!B:B, 0)),
                    INDEX(sizeList!B:B, MATCH(X735, sizeList!B:B, 0)),
                    "")
            )
        )
    ),
    ""
)</f>
        <v>L</v>
      </c>
      <c r="X735" s="19" t="s">
        <v>90</v>
      </c>
      <c r="Y735" s="19" t="s">
        <v>619</v>
      </c>
      <c r="Z735" s="44" t="str">
        <f t="shared" si="97"/>
        <v>BROWN</v>
      </c>
      <c r="AA735" s="44" t="str">
        <f>IFERROR(
    IF(ISNUMBER(MATCH(TRIM(CLEAN(SUBSTITUTE(SUBSTITUTE(Y735, CHAR(13), ""), CHAR(10), " "))), colorList!A:A, 0)),
        INDEX(colorList!B:B, MATCH(TRIM(CLEAN(SUBSTITUTE(SUBSTITUTE(Y735, CHAR(13), ""), CHAR(10), " "))), colorList!A:A, 0)),
        IF(ISNUMBER(MATCH(Y735, colorList!A:A, 0)),
            INDEX(colorList!B:B, MATCH(Y735, colorList!A:A, 0)),
            IF(ISNUMBER(MATCH(TRIM(CLEAN(SUBSTITUTE(SUBSTITUTE(Y735, CHAR(13), ""), CHAR(10), " "))), colorList!B:B, 0)),
                INDEX(colorList!B:B, MATCH(TRIM(CLEAN(SUBSTITUTE(SUBSTITUTE(Y735, CHAR(13), ""), CHAR(10), " "))), colorList!B:B, 0)),
                IF(ISNUMBER(MATCH(Y735, colorList!B:B, 0)),
                    INDEX(colorList!B:B, MATCH(Y735, colorList!B:B, 0)),
                    "")
            )
        )
    ),
    ""
)</f>
        <v>barna</v>
      </c>
      <c r="AB735" s="56" t="str">
        <f>IF(Y735="", "", IFERROR(VLOOKUP(Y735, colorList!A:B,2,FALSE),""))</f>
        <v>barna</v>
      </c>
    </row>
    <row r="736" spans="1:28" ht="60" customHeight="1" x14ac:dyDescent="0.3">
      <c r="A736" s="19" t="s">
        <v>1614</v>
      </c>
      <c r="B736" s="58" t="s">
        <v>2797</v>
      </c>
      <c r="C736" s="59" t="str">
        <f t="shared" si="91"/>
        <v>Lakota szarvasbőr western chaps rojtokkal</v>
      </c>
      <c r="D736" s="6" t="s">
        <v>1904</v>
      </c>
      <c r="E736" s="60" t="str">
        <f t="shared" si="92"/>
        <v>SUEDE WESTERN CHAPS WITH FRINGES</v>
      </c>
      <c r="F736" s="19" t="s">
        <v>1756</v>
      </c>
      <c r="G736" s="61" t="str">
        <f t="shared" si="93"/>
        <v>Lakota</v>
      </c>
      <c r="H736" s="19" t="s">
        <v>1857</v>
      </c>
      <c r="I736" s="62" t="str">
        <f t="shared" si="94"/>
        <v>Western felszerelés</v>
      </c>
      <c r="J736" s="19" t="s">
        <v>3008</v>
      </c>
      <c r="K736" s="51" t="str">
        <f t="shared" si="95"/>
        <v>Western lovasruházat</v>
      </c>
      <c r="L736" s="19" t="s">
        <v>2532</v>
      </c>
      <c r="M736" s="51" t="str">
        <f t="shared" si="90"/>
        <v>Western lovaglócsizma, chaps</v>
      </c>
      <c r="N736" s="39" t="s">
        <v>2625</v>
      </c>
      <c r="O736" s="53" t="str">
        <f t="shared" si="96"/>
        <v/>
      </c>
      <c r="P736" s="39"/>
      <c r="Q736" s="40"/>
      <c r="R736" s="19" t="s">
        <v>2244</v>
      </c>
      <c r="S736" s="6">
        <v>157.5</v>
      </c>
      <c r="T736" s="65" t="s">
        <v>1931</v>
      </c>
      <c r="U736" s="63">
        <v>0.5</v>
      </c>
      <c r="V736" s="41">
        <v>0</v>
      </c>
      <c r="W736" s="44" t="str">
        <f>IFERROR(
    IF(ISNUMBER(MATCH(TRIM(CLEAN(SUBSTITUTE(SUBSTITUTE(X736, CHAR(13), ""), CHAR(10), " "))), sizeList!A:A, 0)),
        INDEX(sizeList!B:B, MATCH(TRIM(CLEAN(SUBSTITUTE(SUBSTITUTE(X736, CHAR(13), ""), CHAR(10), " "))), sizeList!A:A, 0)),
        IF(ISNUMBER(MATCH(X736, sizeList!A:A, 0)),
            INDEX(sizeList!B:B, MATCH(X736, sizeList!A:A, 0)),
            IF(ISNUMBER(MATCH(TRIM(CLEAN(SUBSTITUTE(SUBSTITUTE(X736, CHAR(13), ""), CHAR(10), " "))), sizeList!B:B, 0)),
                INDEX(sizeList!B:B, MATCH(TRIM(CLEAN(SUBSTITUTE(SUBSTITUTE(X736, CHAR(13), ""), CHAR(10), " "))), sizeList!B:B, 0)),
                IF(ISNUMBER(MATCH(X736, sizeList!B:B, 0)),
                    INDEX(sizeList!B:B, MATCH(X736, sizeList!B:B, 0)),
                    "")
            )
        )
    ),
    ""
)</f>
        <v>XL</v>
      </c>
      <c r="X736" s="19" t="s">
        <v>91</v>
      </c>
      <c r="Y736" s="19" t="s">
        <v>619</v>
      </c>
      <c r="Z736" s="44" t="str">
        <f t="shared" si="97"/>
        <v>BROWN</v>
      </c>
      <c r="AA736" s="44" t="str">
        <f>IFERROR(
    IF(ISNUMBER(MATCH(TRIM(CLEAN(SUBSTITUTE(SUBSTITUTE(Y736, CHAR(13), ""), CHAR(10), " "))), colorList!A:A, 0)),
        INDEX(colorList!B:B, MATCH(TRIM(CLEAN(SUBSTITUTE(SUBSTITUTE(Y736, CHAR(13), ""), CHAR(10), " "))), colorList!A:A, 0)),
        IF(ISNUMBER(MATCH(Y736, colorList!A:A, 0)),
            INDEX(colorList!B:B, MATCH(Y736, colorList!A:A, 0)),
            IF(ISNUMBER(MATCH(TRIM(CLEAN(SUBSTITUTE(SUBSTITUTE(Y736, CHAR(13), ""), CHAR(10), " "))), colorList!B:B, 0)),
                INDEX(colorList!B:B, MATCH(TRIM(CLEAN(SUBSTITUTE(SUBSTITUTE(Y736, CHAR(13), ""), CHAR(10), " "))), colorList!B:B, 0)),
                IF(ISNUMBER(MATCH(Y736, colorList!B:B, 0)),
                    INDEX(colorList!B:B, MATCH(Y736, colorList!B:B, 0)),
                    "")
            )
        )
    ),
    ""
)</f>
        <v>barna</v>
      </c>
      <c r="AB736" s="56" t="str">
        <f>IF(Y736="", "", IFERROR(VLOOKUP(Y736, colorList!A:B,2,FALSE),""))</f>
        <v>barna</v>
      </c>
    </row>
    <row r="737" spans="1:28" ht="60" customHeight="1" x14ac:dyDescent="0.3">
      <c r="A737" s="19" t="s">
        <v>1614</v>
      </c>
      <c r="B737" s="58" t="s">
        <v>2797</v>
      </c>
      <c r="C737" s="59" t="str">
        <f t="shared" si="91"/>
        <v>Lakota szarvasbőr western chaps rojtokkal</v>
      </c>
      <c r="D737" s="6" t="s">
        <v>1904</v>
      </c>
      <c r="E737" s="60" t="str">
        <f t="shared" si="92"/>
        <v>SUEDE WESTERN CHAPS WITH FRINGES</v>
      </c>
      <c r="F737" s="19" t="s">
        <v>1756</v>
      </c>
      <c r="G737" s="61" t="str">
        <f t="shared" si="93"/>
        <v>Lakota</v>
      </c>
      <c r="H737" s="19" t="s">
        <v>1857</v>
      </c>
      <c r="I737" s="62" t="str">
        <f t="shared" si="94"/>
        <v>Western felszerelés</v>
      </c>
      <c r="J737" s="19" t="s">
        <v>3008</v>
      </c>
      <c r="K737" s="51" t="str">
        <f t="shared" si="95"/>
        <v>Western lovasruházat</v>
      </c>
      <c r="L737" s="19" t="s">
        <v>2532</v>
      </c>
      <c r="M737" s="51" t="str">
        <f t="shared" si="90"/>
        <v>Western lovaglócsizma, chaps</v>
      </c>
      <c r="N737" s="39" t="s">
        <v>2625</v>
      </c>
      <c r="O737" s="53" t="str">
        <f t="shared" si="96"/>
        <v/>
      </c>
      <c r="P737" s="39"/>
      <c r="Q737" s="40"/>
      <c r="R737" s="19" t="s">
        <v>2245</v>
      </c>
      <c r="S737" s="6">
        <v>157.5</v>
      </c>
      <c r="T737" s="65" t="s">
        <v>1931</v>
      </c>
      <c r="U737" s="63">
        <v>0.5</v>
      </c>
      <c r="V737" s="41">
        <v>0</v>
      </c>
      <c r="W737" s="44" t="str">
        <f>IFERROR(
    IF(ISNUMBER(MATCH(TRIM(CLEAN(SUBSTITUTE(SUBSTITUTE(X737, CHAR(13), ""), CHAR(10), " "))), sizeList!A:A, 0)),
        INDEX(sizeList!B:B, MATCH(TRIM(CLEAN(SUBSTITUTE(SUBSTITUTE(X737, CHAR(13), ""), CHAR(10), " "))), sizeList!A:A, 0)),
        IF(ISNUMBER(MATCH(X737, sizeList!A:A, 0)),
            INDEX(sizeList!B:B, MATCH(X737, sizeList!A:A, 0)),
            IF(ISNUMBER(MATCH(TRIM(CLEAN(SUBSTITUTE(SUBSTITUTE(X737, CHAR(13), ""), CHAR(10), " "))), sizeList!B:B, 0)),
                INDEX(sizeList!B:B, MATCH(TRIM(CLEAN(SUBSTITUTE(SUBSTITUTE(X737, CHAR(13), ""), CHAR(10), " "))), sizeList!B:B, 0)),
                IF(ISNUMBER(MATCH(X737, sizeList!B:B, 0)),
                    INDEX(sizeList!B:B, MATCH(X737, sizeList!B:B, 0)),
                    "")
            )
        )
    ),
    ""
)</f>
        <v>XXL</v>
      </c>
      <c r="X737" s="19" t="s">
        <v>853</v>
      </c>
      <c r="Y737" s="19" t="s">
        <v>619</v>
      </c>
      <c r="Z737" s="44" t="str">
        <f t="shared" si="97"/>
        <v>BROWN</v>
      </c>
      <c r="AA737" s="44" t="str">
        <f>IFERROR(
    IF(ISNUMBER(MATCH(TRIM(CLEAN(SUBSTITUTE(SUBSTITUTE(Y737, CHAR(13), ""), CHAR(10), " "))), colorList!A:A, 0)),
        INDEX(colorList!B:B, MATCH(TRIM(CLEAN(SUBSTITUTE(SUBSTITUTE(Y737, CHAR(13), ""), CHAR(10), " "))), colorList!A:A, 0)),
        IF(ISNUMBER(MATCH(Y737, colorList!A:A, 0)),
            INDEX(colorList!B:B, MATCH(Y737, colorList!A:A, 0)),
            IF(ISNUMBER(MATCH(TRIM(CLEAN(SUBSTITUTE(SUBSTITUTE(Y737, CHAR(13), ""), CHAR(10), " "))), colorList!B:B, 0)),
                INDEX(colorList!B:B, MATCH(TRIM(CLEAN(SUBSTITUTE(SUBSTITUTE(Y737, CHAR(13), ""), CHAR(10), " "))), colorList!B:B, 0)),
                IF(ISNUMBER(MATCH(Y737, colorList!B:B, 0)),
                    INDEX(colorList!B:B, MATCH(Y737, colorList!B:B, 0)),
                    "")
            )
        )
    ),
    ""
)</f>
        <v>barna</v>
      </c>
      <c r="AB737" s="56" t="str">
        <f>IF(Y737="", "", IFERROR(VLOOKUP(Y737, colorList!A:B,2,FALSE),""))</f>
        <v>barna</v>
      </c>
    </row>
    <row r="738" spans="1:28" ht="60" customHeight="1" x14ac:dyDescent="0.3">
      <c r="A738" s="19" t="s">
        <v>1613</v>
      </c>
      <c r="B738" s="83" t="s">
        <v>1613</v>
      </c>
      <c r="C738" s="59" t="str">
        <f t="shared" si="91"/>
        <v>Lakota szarvasbőr western chaps</v>
      </c>
      <c r="D738" s="6" t="s">
        <v>1903</v>
      </c>
      <c r="E738" s="60" t="str">
        <f t="shared" si="92"/>
        <v>SUEDE WESTERN CHAPS</v>
      </c>
      <c r="F738" s="19" t="s">
        <v>1755</v>
      </c>
      <c r="G738" s="61" t="str">
        <f t="shared" si="93"/>
        <v>Lakota</v>
      </c>
      <c r="H738" s="19" t="s">
        <v>1857</v>
      </c>
      <c r="I738" s="62" t="str">
        <f t="shared" si="94"/>
        <v>Western felszerelés</v>
      </c>
      <c r="J738" s="19" t="s">
        <v>3008</v>
      </c>
      <c r="K738" s="51" t="str">
        <f t="shared" si="95"/>
        <v>Western lovasruházat</v>
      </c>
      <c r="L738" s="19" t="s">
        <v>2532</v>
      </c>
      <c r="M738" s="51" t="str">
        <f t="shared" si="90"/>
        <v>Western lovaglócsizma, chaps</v>
      </c>
      <c r="N738" s="39" t="s">
        <v>2625</v>
      </c>
      <c r="O738" s="53" t="str">
        <f t="shared" si="96"/>
        <v/>
      </c>
      <c r="P738" s="39"/>
      <c r="Q738" s="40"/>
      <c r="R738" s="19" t="s">
        <v>2225</v>
      </c>
      <c r="S738" s="6">
        <v>157.5</v>
      </c>
      <c r="T738" s="65" t="s">
        <v>1931</v>
      </c>
      <c r="U738" s="63">
        <v>0.8</v>
      </c>
      <c r="V738" s="41">
        <v>0</v>
      </c>
      <c r="W738" s="44" t="str">
        <f>IFERROR(
    IF(ISNUMBER(MATCH(TRIM(CLEAN(SUBSTITUTE(SUBSTITUTE(X738, CHAR(13), ""), CHAR(10), " "))), sizeList!A:A, 0)),
        INDEX(sizeList!B:B, MATCH(TRIM(CLEAN(SUBSTITUTE(SUBSTITUTE(X738, CHAR(13), ""), CHAR(10), " "))), sizeList!A:A, 0)),
        IF(ISNUMBER(MATCH(X738, sizeList!A:A, 0)),
            INDEX(sizeList!B:B, MATCH(X738, sizeList!A:A, 0)),
            IF(ISNUMBER(MATCH(TRIM(CLEAN(SUBSTITUTE(SUBSTITUTE(X738, CHAR(13), ""), CHAR(10), " "))), sizeList!B:B, 0)),
                INDEX(sizeList!B:B, MATCH(TRIM(CLEAN(SUBSTITUTE(SUBSTITUTE(X738, CHAR(13), ""), CHAR(10), " "))), sizeList!B:B, 0)),
                IF(ISNUMBER(MATCH(X738, sizeList!B:B, 0)),
                    INDEX(sizeList!B:B, MATCH(X738, sizeList!B:B, 0)),
                    "")
            )
        )
    ),
    ""
)</f>
        <v>XXS</v>
      </c>
      <c r="X738" s="19" t="s">
        <v>85</v>
      </c>
      <c r="Y738" s="6" t="s">
        <v>619</v>
      </c>
      <c r="Z738" s="44" t="str">
        <f t="shared" si="97"/>
        <v>BROWN</v>
      </c>
      <c r="AA738" s="44" t="str">
        <f>IFERROR(
    IF(ISNUMBER(MATCH(TRIM(CLEAN(SUBSTITUTE(SUBSTITUTE(Y738, CHAR(13), ""), CHAR(10), " "))), colorList!A:A, 0)),
        INDEX(colorList!B:B, MATCH(TRIM(CLEAN(SUBSTITUTE(SUBSTITUTE(Y738, CHAR(13), ""), CHAR(10), " "))), colorList!A:A, 0)),
        IF(ISNUMBER(MATCH(Y738, colorList!A:A, 0)),
            INDEX(colorList!B:B, MATCH(Y738, colorList!A:A, 0)),
            IF(ISNUMBER(MATCH(TRIM(CLEAN(SUBSTITUTE(SUBSTITUTE(Y738, CHAR(13), ""), CHAR(10), " "))), colorList!B:B, 0)),
                INDEX(colorList!B:B, MATCH(TRIM(CLEAN(SUBSTITUTE(SUBSTITUTE(Y738, CHAR(13), ""), CHAR(10), " "))), colorList!B:B, 0)),
                IF(ISNUMBER(MATCH(Y738, colorList!B:B, 0)),
                    INDEX(colorList!B:B, MATCH(Y738, colorList!B:B, 0)),
                    "")
            )
        )
    ),
    ""
)</f>
        <v>barna</v>
      </c>
      <c r="AB738" s="56" t="str">
        <f>IF(Y738="", "", IFERROR(VLOOKUP(Y738, colorList!A:B,2,FALSE),""))</f>
        <v>barna</v>
      </c>
    </row>
    <row r="739" spans="1:28" ht="60" customHeight="1" x14ac:dyDescent="0.3">
      <c r="A739" s="19" t="s">
        <v>1613</v>
      </c>
      <c r="B739" s="83" t="s">
        <v>1613</v>
      </c>
      <c r="C739" s="59" t="str">
        <f t="shared" si="91"/>
        <v>Lakota szarvasbőr western chaps</v>
      </c>
      <c r="D739" s="6" t="s">
        <v>1903</v>
      </c>
      <c r="E739" s="60" t="str">
        <f t="shared" si="92"/>
        <v>SUEDE WESTERN CHAPS</v>
      </c>
      <c r="F739" s="19" t="s">
        <v>1755</v>
      </c>
      <c r="G739" s="61" t="str">
        <f t="shared" si="93"/>
        <v>Lakota</v>
      </c>
      <c r="H739" s="19" t="s">
        <v>1857</v>
      </c>
      <c r="I739" s="62" t="str">
        <f t="shared" si="94"/>
        <v>Western felszerelés</v>
      </c>
      <c r="J739" s="19" t="s">
        <v>3008</v>
      </c>
      <c r="K739" s="51" t="str">
        <f t="shared" si="95"/>
        <v>Western lovasruházat</v>
      </c>
      <c r="L739" s="19" t="s">
        <v>2532</v>
      </c>
      <c r="M739" s="51" t="str">
        <f t="shared" si="90"/>
        <v>Western lovaglócsizma, chaps</v>
      </c>
      <c r="N739" s="86" t="s">
        <v>2625</v>
      </c>
      <c r="O739" s="53" t="str">
        <f t="shared" si="96"/>
        <v/>
      </c>
      <c r="P739" s="39"/>
      <c r="Q739" s="40"/>
      <c r="R739" s="19" t="s">
        <v>2226</v>
      </c>
      <c r="S739" s="6">
        <v>157.5</v>
      </c>
      <c r="T739" s="65" t="s">
        <v>1931</v>
      </c>
      <c r="U739" s="63">
        <v>0.5</v>
      </c>
      <c r="V739" s="41">
        <v>0</v>
      </c>
      <c r="W739" s="44" t="str">
        <f>IFERROR(
    IF(ISNUMBER(MATCH(TRIM(CLEAN(SUBSTITUTE(SUBSTITUTE(X739, CHAR(13), ""), CHAR(10), " "))), sizeList!A:A, 0)),
        INDEX(sizeList!B:B, MATCH(TRIM(CLEAN(SUBSTITUTE(SUBSTITUTE(X739, CHAR(13), ""), CHAR(10), " "))), sizeList!A:A, 0)),
        IF(ISNUMBER(MATCH(X739, sizeList!A:A, 0)),
            INDEX(sizeList!B:B, MATCH(X739, sizeList!A:A, 0)),
            IF(ISNUMBER(MATCH(TRIM(CLEAN(SUBSTITUTE(SUBSTITUTE(X739, CHAR(13), ""), CHAR(10), " "))), sizeList!B:B, 0)),
                INDEX(sizeList!B:B, MATCH(TRIM(CLEAN(SUBSTITUTE(SUBSTITUTE(X739, CHAR(13), ""), CHAR(10), " "))), sizeList!B:B, 0)),
                IF(ISNUMBER(MATCH(X739, sizeList!B:B, 0)),
                    INDEX(sizeList!B:B, MATCH(X739, sizeList!B:B, 0)),
                    "")
            )
        )
    ),
    ""
)</f>
        <v>XS</v>
      </c>
      <c r="X739" s="19" t="s">
        <v>87</v>
      </c>
      <c r="Y739" s="19" t="s">
        <v>619</v>
      </c>
      <c r="Z739" s="44" t="str">
        <f t="shared" si="97"/>
        <v>BROWN</v>
      </c>
      <c r="AA739" s="44" t="str">
        <f>IFERROR(
    IF(ISNUMBER(MATCH(TRIM(CLEAN(SUBSTITUTE(SUBSTITUTE(Y739, CHAR(13), ""), CHAR(10), " "))), colorList!A:A, 0)),
        INDEX(colorList!B:B, MATCH(TRIM(CLEAN(SUBSTITUTE(SUBSTITUTE(Y739, CHAR(13), ""), CHAR(10), " "))), colorList!A:A, 0)),
        IF(ISNUMBER(MATCH(Y739, colorList!A:A, 0)),
            INDEX(colorList!B:B, MATCH(Y739, colorList!A:A, 0)),
            IF(ISNUMBER(MATCH(TRIM(CLEAN(SUBSTITUTE(SUBSTITUTE(Y739, CHAR(13), ""), CHAR(10), " "))), colorList!B:B, 0)),
                INDEX(colorList!B:B, MATCH(TRIM(CLEAN(SUBSTITUTE(SUBSTITUTE(Y739, CHAR(13), ""), CHAR(10), " "))), colorList!B:B, 0)),
                IF(ISNUMBER(MATCH(Y739, colorList!B:B, 0)),
                    INDEX(colorList!B:B, MATCH(Y739, colorList!B:B, 0)),
                    "")
            )
        )
    ),
    ""
)</f>
        <v>barna</v>
      </c>
      <c r="AB739" s="56" t="str">
        <f>IF(Y739="", "", IFERROR(VLOOKUP(Y739, colorList!A:B,2,FALSE),""))</f>
        <v>barna</v>
      </c>
    </row>
    <row r="740" spans="1:28" ht="60" customHeight="1" x14ac:dyDescent="0.3">
      <c r="A740" s="19" t="s">
        <v>1613</v>
      </c>
      <c r="B740" s="83" t="s">
        <v>1613</v>
      </c>
      <c r="C740" s="59" t="str">
        <f t="shared" si="91"/>
        <v>Lakota szarvasbőr western chaps</v>
      </c>
      <c r="D740" s="6" t="s">
        <v>1903</v>
      </c>
      <c r="E740" s="60" t="str">
        <f t="shared" si="92"/>
        <v>SUEDE WESTERN CHAPS</v>
      </c>
      <c r="F740" s="19" t="s">
        <v>1755</v>
      </c>
      <c r="G740" s="61" t="str">
        <f t="shared" si="93"/>
        <v>Lakota</v>
      </c>
      <c r="H740" s="19" t="s">
        <v>1857</v>
      </c>
      <c r="I740" s="62" t="str">
        <f t="shared" si="94"/>
        <v>Western felszerelés</v>
      </c>
      <c r="J740" s="19" t="s">
        <v>3008</v>
      </c>
      <c r="K740" s="51" t="str">
        <f t="shared" si="95"/>
        <v>Western lovasruházat</v>
      </c>
      <c r="L740" s="19" t="s">
        <v>2532</v>
      </c>
      <c r="M740" s="51" t="str">
        <f t="shared" si="90"/>
        <v>Western lovaglócsizma, chaps</v>
      </c>
      <c r="N740" s="86" t="s">
        <v>2625</v>
      </c>
      <c r="O740" s="53" t="str">
        <f t="shared" si="96"/>
        <v/>
      </c>
      <c r="P740" s="39"/>
      <c r="Q740" s="40"/>
      <c r="R740" s="19" t="s">
        <v>2227</v>
      </c>
      <c r="S740" s="6">
        <v>157.5</v>
      </c>
      <c r="T740" s="65" t="s">
        <v>1931</v>
      </c>
      <c r="U740" s="63">
        <v>0.5</v>
      </c>
      <c r="V740" s="41">
        <v>0</v>
      </c>
      <c r="W740" s="44" t="str">
        <f>IFERROR(
    IF(ISNUMBER(MATCH(TRIM(CLEAN(SUBSTITUTE(SUBSTITUTE(X740, CHAR(13), ""), CHAR(10), " "))), sizeList!A:A, 0)),
        INDEX(sizeList!B:B, MATCH(TRIM(CLEAN(SUBSTITUTE(SUBSTITUTE(X740, CHAR(13), ""), CHAR(10), " "))), sizeList!A:A, 0)),
        IF(ISNUMBER(MATCH(X740, sizeList!A:A, 0)),
            INDEX(sizeList!B:B, MATCH(X740, sizeList!A:A, 0)),
            IF(ISNUMBER(MATCH(TRIM(CLEAN(SUBSTITUTE(SUBSTITUTE(X740, CHAR(13), ""), CHAR(10), " "))), sizeList!B:B, 0)),
                INDEX(sizeList!B:B, MATCH(TRIM(CLEAN(SUBSTITUTE(SUBSTITUTE(X740, CHAR(13), ""), CHAR(10), " "))), sizeList!B:B, 0)),
                IF(ISNUMBER(MATCH(X740, sizeList!B:B, 0)),
                    INDEX(sizeList!B:B, MATCH(X740, sizeList!B:B, 0)),
                    "")
            )
        )
    ),
    ""
)</f>
        <v>S</v>
      </c>
      <c r="X740" s="19" t="s">
        <v>88</v>
      </c>
      <c r="Y740" s="19" t="s">
        <v>619</v>
      </c>
      <c r="Z740" s="44" t="str">
        <f t="shared" si="97"/>
        <v>BROWN</v>
      </c>
      <c r="AA740" s="44" t="str">
        <f>IFERROR(
    IF(ISNUMBER(MATCH(TRIM(CLEAN(SUBSTITUTE(SUBSTITUTE(Y740, CHAR(13), ""), CHAR(10), " "))), colorList!A:A, 0)),
        INDEX(colorList!B:B, MATCH(TRIM(CLEAN(SUBSTITUTE(SUBSTITUTE(Y740, CHAR(13), ""), CHAR(10), " "))), colorList!A:A, 0)),
        IF(ISNUMBER(MATCH(Y740, colorList!A:A, 0)),
            INDEX(colorList!B:B, MATCH(Y740, colorList!A:A, 0)),
            IF(ISNUMBER(MATCH(TRIM(CLEAN(SUBSTITUTE(SUBSTITUTE(Y740, CHAR(13), ""), CHAR(10), " "))), colorList!B:B, 0)),
                INDEX(colorList!B:B, MATCH(TRIM(CLEAN(SUBSTITUTE(SUBSTITUTE(Y740, CHAR(13), ""), CHAR(10), " "))), colorList!B:B, 0)),
                IF(ISNUMBER(MATCH(Y740, colorList!B:B, 0)),
                    INDEX(colorList!B:B, MATCH(Y740, colorList!B:B, 0)),
                    "")
            )
        )
    ),
    ""
)</f>
        <v>barna</v>
      </c>
      <c r="AB740" s="56" t="str">
        <f>IF(Y740="", "", IFERROR(VLOOKUP(Y740, colorList!A:B,2,FALSE),""))</f>
        <v>barna</v>
      </c>
    </row>
    <row r="741" spans="1:28" ht="60" customHeight="1" x14ac:dyDescent="0.3">
      <c r="A741" s="19" t="s">
        <v>1613</v>
      </c>
      <c r="B741" s="83" t="s">
        <v>1613</v>
      </c>
      <c r="C741" s="59" t="str">
        <f t="shared" si="91"/>
        <v>Lakota szarvasbőr western chaps</v>
      </c>
      <c r="D741" s="6" t="s">
        <v>1903</v>
      </c>
      <c r="E741" s="60" t="str">
        <f t="shared" si="92"/>
        <v>SUEDE WESTERN CHAPS</v>
      </c>
      <c r="F741" s="19" t="s">
        <v>1755</v>
      </c>
      <c r="G741" s="61" t="str">
        <f t="shared" si="93"/>
        <v>Lakota</v>
      </c>
      <c r="H741" s="19" t="s">
        <v>1857</v>
      </c>
      <c r="I741" s="62" t="str">
        <f t="shared" si="94"/>
        <v>Western felszerelés</v>
      </c>
      <c r="J741" s="19" t="s">
        <v>3008</v>
      </c>
      <c r="K741" s="51" t="str">
        <f t="shared" si="95"/>
        <v>Western lovasruházat</v>
      </c>
      <c r="L741" s="19" t="s">
        <v>2532</v>
      </c>
      <c r="M741" s="51" t="str">
        <f t="shared" si="90"/>
        <v>Western lovaglócsizma, chaps</v>
      </c>
      <c r="N741" s="86" t="s">
        <v>2625</v>
      </c>
      <c r="O741" s="53" t="str">
        <f t="shared" si="96"/>
        <v/>
      </c>
      <c r="P741" s="39"/>
      <c r="Q741" s="40"/>
      <c r="R741" s="19" t="s">
        <v>2228</v>
      </c>
      <c r="S741" s="6">
        <v>157.5</v>
      </c>
      <c r="T741" s="65" t="s">
        <v>1931</v>
      </c>
      <c r="U741" s="63">
        <v>0.5</v>
      </c>
      <c r="V741" s="41">
        <v>0</v>
      </c>
      <c r="W741" s="44" t="str">
        <f>IFERROR(
    IF(ISNUMBER(MATCH(TRIM(CLEAN(SUBSTITUTE(SUBSTITUTE(X741, CHAR(13), ""), CHAR(10), " "))), sizeList!A:A, 0)),
        INDEX(sizeList!B:B, MATCH(TRIM(CLEAN(SUBSTITUTE(SUBSTITUTE(X741, CHAR(13), ""), CHAR(10), " "))), sizeList!A:A, 0)),
        IF(ISNUMBER(MATCH(X741, sizeList!A:A, 0)),
            INDEX(sizeList!B:B, MATCH(X741, sizeList!A:A, 0)),
            IF(ISNUMBER(MATCH(TRIM(CLEAN(SUBSTITUTE(SUBSTITUTE(X741, CHAR(13), ""), CHAR(10), " "))), sizeList!B:B, 0)),
                INDEX(sizeList!B:B, MATCH(TRIM(CLEAN(SUBSTITUTE(SUBSTITUTE(X741, CHAR(13), ""), CHAR(10), " "))), sizeList!B:B, 0)),
                IF(ISNUMBER(MATCH(X741, sizeList!B:B, 0)),
                    INDEX(sizeList!B:B, MATCH(X741, sizeList!B:B, 0)),
                    "")
            )
        )
    ),
    ""
)</f>
        <v>M</v>
      </c>
      <c r="X741" s="19" t="s">
        <v>89</v>
      </c>
      <c r="Y741" s="19" t="s">
        <v>619</v>
      </c>
      <c r="Z741" s="44" t="str">
        <f t="shared" si="97"/>
        <v>BROWN</v>
      </c>
      <c r="AA741" s="44" t="str">
        <f>IFERROR(
    IF(ISNUMBER(MATCH(TRIM(CLEAN(SUBSTITUTE(SUBSTITUTE(Y741, CHAR(13), ""), CHAR(10), " "))), colorList!A:A, 0)),
        INDEX(colorList!B:B, MATCH(TRIM(CLEAN(SUBSTITUTE(SUBSTITUTE(Y741, CHAR(13), ""), CHAR(10), " "))), colorList!A:A, 0)),
        IF(ISNUMBER(MATCH(Y741, colorList!A:A, 0)),
            INDEX(colorList!B:B, MATCH(Y741, colorList!A:A, 0)),
            IF(ISNUMBER(MATCH(TRIM(CLEAN(SUBSTITUTE(SUBSTITUTE(Y741, CHAR(13), ""), CHAR(10), " "))), colorList!B:B, 0)),
                INDEX(colorList!B:B, MATCH(TRIM(CLEAN(SUBSTITUTE(SUBSTITUTE(Y741, CHAR(13), ""), CHAR(10), " "))), colorList!B:B, 0)),
                IF(ISNUMBER(MATCH(Y741, colorList!B:B, 0)),
                    INDEX(colorList!B:B, MATCH(Y741, colorList!B:B, 0)),
                    "")
            )
        )
    ),
    ""
)</f>
        <v>barna</v>
      </c>
      <c r="AB741" s="56" t="str">
        <f>IF(Y741="", "", IFERROR(VLOOKUP(Y741, colorList!A:B,2,FALSE),""))</f>
        <v>barna</v>
      </c>
    </row>
    <row r="742" spans="1:28" ht="60" customHeight="1" x14ac:dyDescent="0.3">
      <c r="A742" s="19" t="s">
        <v>1613</v>
      </c>
      <c r="B742" s="83" t="s">
        <v>1613</v>
      </c>
      <c r="C742" s="59" t="str">
        <f t="shared" si="91"/>
        <v>Lakota szarvasbőr western chaps</v>
      </c>
      <c r="D742" s="6" t="s">
        <v>1903</v>
      </c>
      <c r="E742" s="60" t="str">
        <f t="shared" si="92"/>
        <v>SUEDE WESTERN CHAPS</v>
      </c>
      <c r="F742" s="19" t="s">
        <v>1755</v>
      </c>
      <c r="G742" s="61" t="str">
        <f t="shared" si="93"/>
        <v>Lakota</v>
      </c>
      <c r="H742" s="19" t="s">
        <v>1857</v>
      </c>
      <c r="I742" s="62" t="str">
        <f t="shared" si="94"/>
        <v>Western felszerelés</v>
      </c>
      <c r="J742" s="19" t="s">
        <v>3008</v>
      </c>
      <c r="K742" s="51" t="str">
        <f t="shared" si="95"/>
        <v>Western lovasruházat</v>
      </c>
      <c r="L742" s="19" t="s">
        <v>2532</v>
      </c>
      <c r="M742" s="51" t="str">
        <f t="shared" si="90"/>
        <v>Western lovaglócsizma, chaps</v>
      </c>
      <c r="N742" s="86" t="s">
        <v>2625</v>
      </c>
      <c r="O742" s="53" t="str">
        <f t="shared" si="96"/>
        <v/>
      </c>
      <c r="P742" s="39"/>
      <c r="Q742" s="40"/>
      <c r="R742" s="19" t="s">
        <v>2229</v>
      </c>
      <c r="S742" s="6">
        <v>157.5</v>
      </c>
      <c r="T742" s="65" t="s">
        <v>1931</v>
      </c>
      <c r="U742" s="63">
        <v>0.5</v>
      </c>
      <c r="V742" s="41">
        <v>0</v>
      </c>
      <c r="W742" s="44" t="str">
        <f>IFERROR(
    IF(ISNUMBER(MATCH(TRIM(CLEAN(SUBSTITUTE(SUBSTITUTE(X742, CHAR(13), ""), CHAR(10), " "))), sizeList!A:A, 0)),
        INDEX(sizeList!B:B, MATCH(TRIM(CLEAN(SUBSTITUTE(SUBSTITUTE(X742, CHAR(13), ""), CHAR(10), " "))), sizeList!A:A, 0)),
        IF(ISNUMBER(MATCH(X742, sizeList!A:A, 0)),
            INDEX(sizeList!B:B, MATCH(X742, sizeList!A:A, 0)),
            IF(ISNUMBER(MATCH(TRIM(CLEAN(SUBSTITUTE(SUBSTITUTE(X742, CHAR(13), ""), CHAR(10), " "))), sizeList!B:B, 0)),
                INDEX(sizeList!B:B, MATCH(TRIM(CLEAN(SUBSTITUTE(SUBSTITUTE(X742, CHAR(13), ""), CHAR(10), " "))), sizeList!B:B, 0)),
                IF(ISNUMBER(MATCH(X742, sizeList!B:B, 0)),
                    INDEX(sizeList!B:B, MATCH(X742, sizeList!B:B, 0)),
                    "")
            )
        )
    ),
    ""
)</f>
        <v>L</v>
      </c>
      <c r="X742" s="19" t="s">
        <v>90</v>
      </c>
      <c r="Y742" s="19" t="s">
        <v>619</v>
      </c>
      <c r="Z742" s="44" t="str">
        <f t="shared" si="97"/>
        <v>BROWN</v>
      </c>
      <c r="AA742" s="44" t="str">
        <f>IFERROR(
    IF(ISNUMBER(MATCH(TRIM(CLEAN(SUBSTITUTE(SUBSTITUTE(Y742, CHAR(13), ""), CHAR(10), " "))), colorList!A:A, 0)),
        INDEX(colorList!B:B, MATCH(TRIM(CLEAN(SUBSTITUTE(SUBSTITUTE(Y742, CHAR(13), ""), CHAR(10), " "))), colorList!A:A, 0)),
        IF(ISNUMBER(MATCH(Y742, colorList!A:A, 0)),
            INDEX(colorList!B:B, MATCH(Y742, colorList!A:A, 0)),
            IF(ISNUMBER(MATCH(TRIM(CLEAN(SUBSTITUTE(SUBSTITUTE(Y742, CHAR(13), ""), CHAR(10), " "))), colorList!B:B, 0)),
                INDEX(colorList!B:B, MATCH(TRIM(CLEAN(SUBSTITUTE(SUBSTITUTE(Y742, CHAR(13), ""), CHAR(10), " "))), colorList!B:B, 0)),
                IF(ISNUMBER(MATCH(Y742, colorList!B:B, 0)),
                    INDEX(colorList!B:B, MATCH(Y742, colorList!B:B, 0)),
                    "")
            )
        )
    ),
    ""
)</f>
        <v>barna</v>
      </c>
      <c r="AB742" s="56" t="str">
        <f>IF(Y742="", "", IFERROR(VLOOKUP(Y742, colorList!A:B,2,FALSE),""))</f>
        <v>barna</v>
      </c>
    </row>
    <row r="743" spans="1:28" ht="60" customHeight="1" x14ac:dyDescent="0.3">
      <c r="A743" s="19" t="s">
        <v>1613</v>
      </c>
      <c r="B743" s="83" t="s">
        <v>1613</v>
      </c>
      <c r="C743" s="59" t="str">
        <f t="shared" si="91"/>
        <v>Lakota szarvasbőr western chaps</v>
      </c>
      <c r="D743" s="6" t="s">
        <v>1903</v>
      </c>
      <c r="E743" s="60" t="str">
        <f t="shared" si="92"/>
        <v>SUEDE WESTERN CHAPS</v>
      </c>
      <c r="F743" s="19" t="s">
        <v>1755</v>
      </c>
      <c r="G743" s="61" t="str">
        <f t="shared" si="93"/>
        <v>Lakota</v>
      </c>
      <c r="H743" s="19" t="s">
        <v>1857</v>
      </c>
      <c r="I743" s="62" t="str">
        <f t="shared" si="94"/>
        <v>Western felszerelés</v>
      </c>
      <c r="J743" s="19" t="s">
        <v>3008</v>
      </c>
      <c r="K743" s="51" t="str">
        <f t="shared" si="95"/>
        <v>Western lovasruházat</v>
      </c>
      <c r="L743" s="19" t="s">
        <v>2532</v>
      </c>
      <c r="M743" s="51" t="str">
        <f t="shared" si="90"/>
        <v>Western lovaglócsizma, chaps</v>
      </c>
      <c r="N743" s="86" t="s">
        <v>2625</v>
      </c>
      <c r="O743" s="53" t="str">
        <f t="shared" si="96"/>
        <v/>
      </c>
      <c r="P743" s="39"/>
      <c r="Q743" s="40"/>
      <c r="R743" s="19" t="s">
        <v>2230</v>
      </c>
      <c r="S743" s="6">
        <v>157.5</v>
      </c>
      <c r="T743" s="65" t="s">
        <v>1931</v>
      </c>
      <c r="U743" s="63">
        <v>0.5</v>
      </c>
      <c r="V743" s="41">
        <v>0</v>
      </c>
      <c r="W743" s="44" t="str">
        <f>IFERROR(
    IF(ISNUMBER(MATCH(TRIM(CLEAN(SUBSTITUTE(SUBSTITUTE(X743, CHAR(13), ""), CHAR(10), " "))), sizeList!A:A, 0)),
        INDEX(sizeList!B:B, MATCH(TRIM(CLEAN(SUBSTITUTE(SUBSTITUTE(X743, CHAR(13), ""), CHAR(10), " "))), sizeList!A:A, 0)),
        IF(ISNUMBER(MATCH(X743, sizeList!A:A, 0)),
            INDEX(sizeList!B:B, MATCH(X743, sizeList!A:A, 0)),
            IF(ISNUMBER(MATCH(TRIM(CLEAN(SUBSTITUTE(SUBSTITUTE(X743, CHAR(13), ""), CHAR(10), " "))), sizeList!B:B, 0)),
                INDEX(sizeList!B:B, MATCH(TRIM(CLEAN(SUBSTITUTE(SUBSTITUTE(X743, CHAR(13), ""), CHAR(10), " "))), sizeList!B:B, 0)),
                IF(ISNUMBER(MATCH(X743, sizeList!B:B, 0)),
                    INDEX(sizeList!B:B, MATCH(X743, sizeList!B:B, 0)),
                    "")
            )
        )
    ),
    ""
)</f>
        <v>XL</v>
      </c>
      <c r="X743" s="19" t="s">
        <v>91</v>
      </c>
      <c r="Y743" s="19" t="s">
        <v>619</v>
      </c>
      <c r="Z743" s="44" t="str">
        <f t="shared" si="97"/>
        <v>BROWN</v>
      </c>
      <c r="AA743" s="44" t="str">
        <f>IFERROR(
    IF(ISNUMBER(MATCH(TRIM(CLEAN(SUBSTITUTE(SUBSTITUTE(Y743, CHAR(13), ""), CHAR(10), " "))), colorList!A:A, 0)),
        INDEX(colorList!B:B, MATCH(TRIM(CLEAN(SUBSTITUTE(SUBSTITUTE(Y743, CHAR(13), ""), CHAR(10), " "))), colorList!A:A, 0)),
        IF(ISNUMBER(MATCH(Y743, colorList!A:A, 0)),
            INDEX(colorList!B:B, MATCH(Y743, colorList!A:A, 0)),
            IF(ISNUMBER(MATCH(TRIM(CLEAN(SUBSTITUTE(SUBSTITUTE(Y743, CHAR(13), ""), CHAR(10), " "))), colorList!B:B, 0)),
                INDEX(colorList!B:B, MATCH(TRIM(CLEAN(SUBSTITUTE(SUBSTITUTE(Y743, CHAR(13), ""), CHAR(10), " "))), colorList!B:B, 0)),
                IF(ISNUMBER(MATCH(Y743, colorList!B:B, 0)),
                    INDEX(colorList!B:B, MATCH(Y743, colorList!B:B, 0)),
                    "")
            )
        )
    ),
    ""
)</f>
        <v>barna</v>
      </c>
      <c r="AB743" s="56" t="str">
        <f>IF(Y743="", "", IFERROR(VLOOKUP(Y743, colorList!A:B,2,FALSE),""))</f>
        <v>barna</v>
      </c>
    </row>
    <row r="744" spans="1:28" ht="60" customHeight="1" x14ac:dyDescent="0.3">
      <c r="A744" s="19" t="s">
        <v>1613</v>
      </c>
      <c r="B744" s="83" t="s">
        <v>1613</v>
      </c>
      <c r="C744" s="59" t="str">
        <f t="shared" si="91"/>
        <v>Lakota szarvasbőr western chaps</v>
      </c>
      <c r="D744" s="6" t="s">
        <v>1903</v>
      </c>
      <c r="E744" s="60" t="str">
        <f t="shared" si="92"/>
        <v>SUEDE WESTERN CHAPS</v>
      </c>
      <c r="F744" s="19" t="s">
        <v>1755</v>
      </c>
      <c r="G744" s="61" t="str">
        <f t="shared" si="93"/>
        <v>Lakota</v>
      </c>
      <c r="H744" s="19" t="s">
        <v>1857</v>
      </c>
      <c r="I744" s="62" t="str">
        <f t="shared" si="94"/>
        <v>Western felszerelés</v>
      </c>
      <c r="J744" s="19" t="s">
        <v>3008</v>
      </c>
      <c r="K744" s="51" t="str">
        <f t="shared" si="95"/>
        <v>Western lovasruházat</v>
      </c>
      <c r="L744" s="19" t="s">
        <v>2532</v>
      </c>
      <c r="M744" s="51" t="str">
        <f t="shared" si="90"/>
        <v>Western lovaglócsizma, chaps</v>
      </c>
      <c r="N744" s="86" t="s">
        <v>2625</v>
      </c>
      <c r="O744" s="53" t="str">
        <f t="shared" si="96"/>
        <v/>
      </c>
      <c r="P744" s="39"/>
      <c r="Q744" s="40"/>
      <c r="R744" s="19" t="s">
        <v>2231</v>
      </c>
      <c r="S744" s="6">
        <v>157.5</v>
      </c>
      <c r="T744" s="65" t="s">
        <v>1931</v>
      </c>
      <c r="U744" s="63">
        <v>0.5</v>
      </c>
      <c r="V744" s="41">
        <v>0</v>
      </c>
      <c r="W744" s="44" t="str">
        <f>IFERROR(
    IF(ISNUMBER(MATCH(TRIM(CLEAN(SUBSTITUTE(SUBSTITUTE(X744, CHAR(13), ""), CHAR(10), " "))), sizeList!A:A, 0)),
        INDEX(sizeList!B:B, MATCH(TRIM(CLEAN(SUBSTITUTE(SUBSTITUTE(X744, CHAR(13), ""), CHAR(10), " "))), sizeList!A:A, 0)),
        IF(ISNUMBER(MATCH(X744, sizeList!A:A, 0)),
            INDEX(sizeList!B:B, MATCH(X744, sizeList!A:A, 0)),
            IF(ISNUMBER(MATCH(TRIM(CLEAN(SUBSTITUTE(SUBSTITUTE(X744, CHAR(13), ""), CHAR(10), " "))), sizeList!B:B, 0)),
                INDEX(sizeList!B:B, MATCH(TRIM(CLEAN(SUBSTITUTE(SUBSTITUTE(X744, CHAR(13), ""), CHAR(10), " "))), sizeList!B:B, 0)),
                IF(ISNUMBER(MATCH(X744, sizeList!B:B, 0)),
                    INDEX(sizeList!B:B, MATCH(X744, sizeList!B:B, 0)),
                    "")
            )
        )
    ),
    ""
)</f>
        <v>XXL</v>
      </c>
      <c r="X744" s="19" t="s">
        <v>853</v>
      </c>
      <c r="Y744" s="19" t="s">
        <v>619</v>
      </c>
      <c r="Z744" s="44" t="str">
        <f t="shared" si="97"/>
        <v>BROWN</v>
      </c>
      <c r="AA744" s="44" t="str">
        <f>IFERROR(
    IF(ISNUMBER(MATCH(TRIM(CLEAN(SUBSTITUTE(SUBSTITUTE(Y744, CHAR(13), ""), CHAR(10), " "))), colorList!A:A, 0)),
        INDEX(colorList!B:B, MATCH(TRIM(CLEAN(SUBSTITUTE(SUBSTITUTE(Y744, CHAR(13), ""), CHAR(10), " "))), colorList!A:A, 0)),
        IF(ISNUMBER(MATCH(Y744, colorList!A:A, 0)),
            INDEX(colorList!B:B, MATCH(Y744, colorList!A:A, 0)),
            IF(ISNUMBER(MATCH(TRIM(CLEAN(SUBSTITUTE(SUBSTITUTE(Y744, CHAR(13), ""), CHAR(10), " "))), colorList!B:B, 0)),
                INDEX(colorList!B:B, MATCH(TRIM(CLEAN(SUBSTITUTE(SUBSTITUTE(Y744, CHAR(13), ""), CHAR(10), " "))), colorList!B:B, 0)),
                IF(ISNUMBER(MATCH(Y744, colorList!B:B, 0)),
                    INDEX(colorList!B:B, MATCH(Y744, colorList!B:B, 0)),
                    "")
            )
        )
    ),
    ""
)</f>
        <v>barna</v>
      </c>
      <c r="AB744" s="56" t="str">
        <f>IF(Y744="", "", IFERROR(VLOOKUP(Y744, colorList!A:B,2,FALSE),""))</f>
        <v>barna</v>
      </c>
    </row>
    <row r="745" spans="1:28" ht="60" customHeight="1" x14ac:dyDescent="0.3">
      <c r="A745" s="75" t="s">
        <v>1682</v>
      </c>
      <c r="B745" s="58" t="s">
        <v>2874</v>
      </c>
      <c r="C745" s="59" t="str">
        <f t="shared" si="91"/>
        <v>Lakota western velúr nyeregtáska elülső</v>
      </c>
      <c r="D745" s="6" t="s">
        <v>1918</v>
      </c>
      <c r="E745" s="60" t="str">
        <f t="shared" si="92"/>
        <v>FRONT SADDLEBAG IN SUEDE LEATHER</v>
      </c>
      <c r="F745" s="57" t="s">
        <v>1824</v>
      </c>
      <c r="G745" s="61" t="str">
        <f t="shared" si="93"/>
        <v>Lakota</v>
      </c>
      <c r="H745" s="57" t="s">
        <v>1857</v>
      </c>
      <c r="I745" s="62" t="str">
        <f t="shared" si="94"/>
        <v>Western felszerelés</v>
      </c>
      <c r="J745" s="19" t="s">
        <v>3008</v>
      </c>
      <c r="K745" s="51" t="str">
        <f t="shared" si="95"/>
        <v>Western lófelszerelés</v>
      </c>
      <c r="L745" s="66" t="s">
        <v>2531</v>
      </c>
      <c r="M745" s="51" t="str">
        <f t="shared" si="90"/>
        <v>Western nyereg és tartozékai</v>
      </c>
      <c r="N745" s="38" t="s">
        <v>2582</v>
      </c>
      <c r="O745" s="53" t="str">
        <f t="shared" si="96"/>
        <v>Western nyeregtáska</v>
      </c>
      <c r="P745" s="39" t="s">
        <v>2590</v>
      </c>
      <c r="Q745" s="40"/>
      <c r="R745" s="66" t="s">
        <v>2401</v>
      </c>
      <c r="S745" s="57">
        <v>102.9</v>
      </c>
      <c r="T745" s="65" t="s">
        <v>1931</v>
      </c>
      <c r="U745" s="40">
        <v>0.5</v>
      </c>
      <c r="V745" s="41">
        <v>0</v>
      </c>
      <c r="W745" s="44" t="str">
        <f>IFERROR(
    IF(ISNUMBER(MATCH(TRIM(CLEAN(SUBSTITUTE(SUBSTITUTE(X745, CHAR(13), ""), CHAR(10), " "))), sizeList!A:A, 0)),
        INDEX(sizeList!B:B, MATCH(TRIM(CLEAN(SUBSTITUTE(SUBSTITUTE(X745, CHAR(13), ""), CHAR(10), " "))), sizeList!A:A, 0)),
        IF(ISNUMBER(MATCH(X745, sizeList!A:A, 0)),
            INDEX(sizeList!B:B, MATCH(X745, sizeList!A:A, 0)),
            IF(ISNUMBER(MATCH(TRIM(CLEAN(SUBSTITUTE(SUBSTITUTE(X745, CHAR(13), ""), CHAR(10), " "))), sizeList!B:B, 0)),
                INDEX(sizeList!B:B, MATCH(TRIM(CLEAN(SUBSTITUTE(SUBSTITUTE(X745, CHAR(13), ""), CHAR(10), " "))), sizeList!B:B, 0)),
                IF(ISNUMBER(MATCH(X745, sizeList!B:B, 0)),
                    INDEX(sizeList!B:B, MATCH(X745, sizeList!B:B, 0)),
                    "")
            )
        )
    ),
    ""
)</f>
        <v/>
      </c>
      <c r="Y745" s="6" t="s">
        <v>619</v>
      </c>
      <c r="Z745" s="44" t="str">
        <f t="shared" si="97"/>
        <v>BROWN</v>
      </c>
      <c r="AA745" s="44" t="str">
        <f>IFERROR(
    IF(ISNUMBER(MATCH(TRIM(CLEAN(SUBSTITUTE(SUBSTITUTE(Y745, CHAR(13), ""), CHAR(10), " "))), colorList!A:A, 0)),
        INDEX(colorList!B:B, MATCH(TRIM(CLEAN(SUBSTITUTE(SUBSTITUTE(Y745, CHAR(13), ""), CHAR(10), " "))), colorList!A:A, 0)),
        IF(ISNUMBER(MATCH(Y745, colorList!A:A, 0)),
            INDEX(colorList!B:B, MATCH(Y745, colorList!A:A, 0)),
            IF(ISNUMBER(MATCH(TRIM(CLEAN(SUBSTITUTE(SUBSTITUTE(Y745, CHAR(13), ""), CHAR(10), " "))), colorList!B:B, 0)),
                INDEX(colorList!B:B, MATCH(TRIM(CLEAN(SUBSTITUTE(SUBSTITUTE(Y745, CHAR(13), ""), CHAR(10), " "))), colorList!B:B, 0)),
                IF(ISNUMBER(MATCH(Y745, colorList!B:B, 0)),
                    INDEX(colorList!B:B, MATCH(Y745, colorList!B:B, 0)),
                    "")
            )
        )
    ),
    ""
)</f>
        <v>barna</v>
      </c>
      <c r="AB745" s="56" t="str">
        <f>IF(Y745="", "", IFERROR(VLOOKUP(Y745, colorList!A:B,2,FALSE),""))</f>
        <v>barna</v>
      </c>
    </row>
    <row r="746" spans="1:28" ht="60" customHeight="1" x14ac:dyDescent="0.3">
      <c r="A746" s="75" t="s">
        <v>1682</v>
      </c>
      <c r="B746" s="58" t="s">
        <v>2873</v>
      </c>
      <c r="C746" s="59" t="str">
        <f t="shared" si="91"/>
        <v>Lakota western velúr nyeregtáska elülső</v>
      </c>
      <c r="D746" s="6" t="s">
        <v>1918</v>
      </c>
      <c r="E746" s="60" t="str">
        <f t="shared" si="92"/>
        <v>FRONT SADDLEBAG IN SUEDE LEATHER</v>
      </c>
      <c r="F746" s="57" t="s">
        <v>1824</v>
      </c>
      <c r="G746" s="61" t="str">
        <f t="shared" si="93"/>
        <v>Lakota</v>
      </c>
      <c r="H746" s="57" t="s">
        <v>1857</v>
      </c>
      <c r="I746" s="62" t="str">
        <f t="shared" si="94"/>
        <v>Western felszerelés</v>
      </c>
      <c r="J746" s="19" t="s">
        <v>3008</v>
      </c>
      <c r="K746" s="51" t="str">
        <f t="shared" si="95"/>
        <v>Western lófelszerelés</v>
      </c>
      <c r="L746" s="66" t="s">
        <v>2531</v>
      </c>
      <c r="M746" s="51" t="str">
        <f t="shared" si="90"/>
        <v>Western nyereg és tartozékai</v>
      </c>
      <c r="N746" s="38" t="s">
        <v>2582</v>
      </c>
      <c r="O746" s="53" t="str">
        <f t="shared" si="96"/>
        <v>Western nyeregtáska</v>
      </c>
      <c r="P746" s="39" t="s">
        <v>2590</v>
      </c>
      <c r="Q746" s="40"/>
      <c r="R746" s="66" t="s">
        <v>2872</v>
      </c>
      <c r="S746" s="57">
        <v>102.9</v>
      </c>
      <c r="T746" s="65" t="s">
        <v>1931</v>
      </c>
      <c r="U746" s="40">
        <v>0.5</v>
      </c>
      <c r="V746" s="41">
        <v>0</v>
      </c>
      <c r="W746" s="44" t="str">
        <f>IFERROR(
    IF(ISNUMBER(MATCH(TRIM(CLEAN(SUBSTITUTE(SUBSTITUTE(X746, CHAR(13), ""), CHAR(10), " "))), sizeList!A:A, 0)),
        INDEX(sizeList!B:B, MATCH(TRIM(CLEAN(SUBSTITUTE(SUBSTITUTE(X746, CHAR(13), ""), CHAR(10), " "))), sizeList!A:A, 0)),
        IF(ISNUMBER(MATCH(X746, sizeList!A:A, 0)),
            INDEX(sizeList!B:B, MATCH(X746, sizeList!A:A, 0)),
            IF(ISNUMBER(MATCH(TRIM(CLEAN(SUBSTITUTE(SUBSTITUTE(X746, CHAR(13), ""), CHAR(10), " "))), sizeList!B:B, 0)),
                INDEX(sizeList!B:B, MATCH(TRIM(CLEAN(SUBSTITUTE(SUBSTITUTE(X746, CHAR(13), ""), CHAR(10), " "))), sizeList!B:B, 0)),
                IF(ISNUMBER(MATCH(X746, sizeList!B:B, 0)),
                    INDEX(sizeList!B:B, MATCH(X746, sizeList!B:B, 0)),
                    "")
            )
        )
    ),
    ""
)</f>
        <v/>
      </c>
      <c r="Y746" s="6" t="s">
        <v>20</v>
      </c>
      <c r="Z746" s="44" t="str">
        <f t="shared" si="97"/>
        <v>BLACK</v>
      </c>
      <c r="AA746" s="44" t="str">
        <f>IFERROR(
    IF(ISNUMBER(MATCH(TRIM(CLEAN(SUBSTITUTE(SUBSTITUTE(Y746, CHAR(13), ""), CHAR(10), " "))), colorList!A:A, 0)),
        INDEX(colorList!B:B, MATCH(TRIM(CLEAN(SUBSTITUTE(SUBSTITUTE(Y746, CHAR(13), ""), CHAR(10), " "))), colorList!A:A, 0)),
        IF(ISNUMBER(MATCH(Y746, colorList!A:A, 0)),
            INDEX(colorList!B:B, MATCH(Y746, colorList!A:A, 0)),
            IF(ISNUMBER(MATCH(TRIM(CLEAN(SUBSTITUTE(SUBSTITUTE(Y746, CHAR(13), ""), CHAR(10), " "))), colorList!B:B, 0)),
                INDEX(colorList!B:B, MATCH(TRIM(CLEAN(SUBSTITUTE(SUBSTITUTE(Y746, CHAR(13), ""), CHAR(10), " "))), colorList!B:B, 0)),
                IF(ISNUMBER(MATCH(Y746, colorList!B:B, 0)),
                    INDEX(colorList!B:B, MATCH(Y746, colorList!B:B, 0)),
                    "")
            )
        )
    ),
    ""
)</f>
        <v>fekete</v>
      </c>
      <c r="AB746" s="56" t="str">
        <f>IF(Y746="", "", IFERROR(VLOOKUP(Y746, colorList!A:B,2,FALSE),""))</f>
        <v>fekete</v>
      </c>
    </row>
    <row r="1464" spans="1:39" s="32" customFormat="1" ht="60" customHeight="1" x14ac:dyDescent="0.3">
      <c r="A1464" s="75"/>
      <c r="B1464" s="6"/>
      <c r="C1464" s="46"/>
      <c r="D1464" s="19"/>
      <c r="E1464" s="46"/>
      <c r="F1464" s="6"/>
      <c r="G1464" s="46"/>
      <c r="H1464" s="6"/>
      <c r="I1464" s="46"/>
      <c r="J1464" s="6"/>
      <c r="K1464" s="46"/>
      <c r="L1464" s="6"/>
      <c r="M1464" s="46"/>
      <c r="N1464" s="6"/>
      <c r="O1464" s="54"/>
      <c r="P1464" s="6"/>
      <c r="Q1464" s="19"/>
      <c r="R1464" s="6"/>
      <c r="S1464" s="6"/>
      <c r="T1464" s="6"/>
      <c r="U1464" s="6"/>
      <c r="V1464" s="6"/>
      <c r="W1464" s="54"/>
      <c r="X1464" s="6"/>
      <c r="Y1464" s="6"/>
      <c r="Z1464" s="56"/>
      <c r="AA1464" s="56"/>
      <c r="AB1464" s="56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</row>
    <row r="1483" spans="1:39" s="32" customFormat="1" ht="60" customHeight="1" x14ac:dyDescent="0.3">
      <c r="A1483" s="75"/>
      <c r="B1483" s="6"/>
      <c r="C1483" s="46"/>
      <c r="D1483" s="19"/>
      <c r="E1483" s="46"/>
      <c r="F1483" s="6"/>
      <c r="G1483" s="46"/>
      <c r="H1483" s="6"/>
      <c r="I1483" s="46"/>
      <c r="J1483" s="6"/>
      <c r="K1483" s="46"/>
      <c r="L1483" s="6"/>
      <c r="M1483" s="46"/>
      <c r="N1483" s="6"/>
      <c r="O1483" s="54"/>
      <c r="P1483" s="6"/>
      <c r="Q1483" s="19"/>
      <c r="R1483" s="6"/>
      <c r="S1483" s="6"/>
      <c r="T1483" s="6"/>
      <c r="U1483" s="6"/>
      <c r="V1483" s="6"/>
      <c r="W1483" s="54"/>
      <c r="X1483" s="6"/>
      <c r="Y1483" s="6"/>
      <c r="Z1483" s="56"/>
      <c r="AA1483" s="56"/>
      <c r="AB1483" s="56"/>
      <c r="AD1483" s="6"/>
      <c r="AE1483" s="6"/>
      <c r="AF1483" s="6"/>
      <c r="AG1483" s="6"/>
      <c r="AH1483" s="6"/>
      <c r="AI1483" s="6"/>
      <c r="AJ1483" s="6"/>
      <c r="AK1483" s="6"/>
      <c r="AL1483" s="6"/>
      <c r="AM1483" s="6"/>
    </row>
    <row r="1484" spans="1:39" s="32" customFormat="1" ht="60" customHeight="1" x14ac:dyDescent="0.3">
      <c r="A1484" s="75"/>
      <c r="B1484" s="6"/>
      <c r="C1484" s="46"/>
      <c r="D1484" s="19"/>
      <c r="E1484" s="46"/>
      <c r="F1484" s="6"/>
      <c r="G1484" s="46"/>
      <c r="H1484" s="6"/>
      <c r="I1484" s="46"/>
      <c r="J1484" s="6"/>
      <c r="K1484" s="46"/>
      <c r="L1484" s="6"/>
      <c r="M1484" s="46"/>
      <c r="N1484" s="6"/>
      <c r="O1484" s="54"/>
      <c r="P1484" s="6"/>
      <c r="Q1484" s="19"/>
      <c r="R1484" s="6"/>
      <c r="S1484" s="6"/>
      <c r="T1484" s="6"/>
      <c r="U1484" s="6"/>
      <c r="V1484" s="6"/>
      <c r="W1484" s="54"/>
      <c r="X1484" s="6"/>
      <c r="Y1484" s="6"/>
      <c r="Z1484" s="56"/>
      <c r="AA1484" s="56"/>
      <c r="AB1484" s="56"/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</row>
    <row r="2016" spans="3:23" ht="60" customHeight="1" x14ac:dyDescent="0.3">
      <c r="C2016" s="45"/>
      <c r="D2016" s="32"/>
      <c r="E2016" s="45"/>
      <c r="G2016" s="45"/>
      <c r="I2016" s="45"/>
      <c r="K2016" s="45"/>
      <c r="M2016" s="45"/>
      <c r="O2016" s="45"/>
      <c r="Q2016" s="93"/>
      <c r="W2016" s="45"/>
    </row>
    <row r="2035" spans="3:23" ht="60" customHeight="1" x14ac:dyDescent="0.3">
      <c r="C2035" s="45"/>
      <c r="D2035" s="32"/>
      <c r="E2035" s="45"/>
      <c r="G2035" s="45"/>
      <c r="I2035" s="45"/>
      <c r="K2035" s="45"/>
      <c r="M2035" s="45"/>
      <c r="O2035" s="45"/>
      <c r="Q2035" s="93"/>
      <c r="W2035" s="45"/>
    </row>
    <row r="2036" spans="3:23" ht="60" customHeight="1" x14ac:dyDescent="0.3">
      <c r="C2036" s="45"/>
      <c r="D2036" s="32"/>
      <c r="E2036" s="45"/>
      <c r="G2036" s="45"/>
      <c r="I2036" s="45"/>
      <c r="K2036" s="45"/>
      <c r="M2036" s="45"/>
      <c r="O2036" s="45"/>
      <c r="Q2036" s="93"/>
      <c r="W2036" s="45"/>
    </row>
    <row r="2814" spans="1:39" s="32" customFormat="1" ht="60" customHeight="1" x14ac:dyDescent="0.3">
      <c r="A2814" s="75"/>
      <c r="B2814" s="6"/>
      <c r="C2814" s="46"/>
      <c r="D2814" s="19"/>
      <c r="E2814" s="46"/>
      <c r="F2814" s="6"/>
      <c r="G2814" s="46"/>
      <c r="H2814" s="6"/>
      <c r="I2814" s="46"/>
      <c r="J2814" s="6"/>
      <c r="K2814" s="46"/>
      <c r="L2814" s="6"/>
      <c r="M2814" s="46"/>
      <c r="N2814" s="6"/>
      <c r="O2814" s="54"/>
      <c r="P2814" s="6"/>
      <c r="Q2814" s="19"/>
      <c r="R2814" s="6"/>
      <c r="S2814" s="6"/>
      <c r="T2814" s="6"/>
      <c r="U2814" s="6"/>
      <c r="V2814" s="6"/>
      <c r="W2814" s="54"/>
      <c r="X2814" s="6"/>
      <c r="Y2814" s="6"/>
      <c r="Z2814" s="56"/>
      <c r="AA2814" s="56"/>
      <c r="AB2814" s="56"/>
      <c r="AD2814" s="6"/>
      <c r="AE2814" s="6"/>
      <c r="AF2814" s="6"/>
      <c r="AG2814" s="6"/>
      <c r="AH2814" s="6"/>
      <c r="AI2814" s="6"/>
      <c r="AJ2814" s="6"/>
      <c r="AK2814" s="6"/>
      <c r="AL2814" s="6"/>
      <c r="AM2814" s="6"/>
    </row>
    <row r="3049" spans="1:39" s="32" customFormat="1" ht="60" customHeight="1" x14ac:dyDescent="0.3">
      <c r="A3049" s="75"/>
      <c r="B3049" s="6"/>
      <c r="C3049" s="46"/>
      <c r="D3049" s="19"/>
      <c r="E3049" s="46"/>
      <c r="F3049" s="6"/>
      <c r="G3049" s="46"/>
      <c r="H3049" s="6"/>
      <c r="I3049" s="46"/>
      <c r="J3049" s="6"/>
      <c r="K3049" s="46"/>
      <c r="L3049" s="6"/>
      <c r="M3049" s="46"/>
      <c r="N3049" s="6"/>
      <c r="O3049" s="54"/>
      <c r="P3049" s="6"/>
      <c r="Q3049" s="19"/>
      <c r="R3049" s="6"/>
      <c r="S3049" s="6"/>
      <c r="T3049" s="6"/>
      <c r="U3049" s="6"/>
      <c r="V3049" s="6"/>
      <c r="W3049" s="54"/>
      <c r="X3049" s="6"/>
      <c r="Y3049" s="6"/>
      <c r="Z3049" s="56"/>
      <c r="AA3049" s="56"/>
      <c r="AB3049" s="56"/>
      <c r="AD3049" s="6"/>
      <c r="AE3049" s="6"/>
      <c r="AF3049" s="6"/>
      <c r="AG3049" s="6"/>
      <c r="AH3049" s="6"/>
      <c r="AI3049" s="6"/>
      <c r="AJ3049" s="6"/>
      <c r="AK3049" s="6"/>
      <c r="AL3049" s="6"/>
      <c r="AM3049" s="6"/>
    </row>
    <row r="3050" spans="1:39" s="32" customFormat="1" ht="60" customHeight="1" x14ac:dyDescent="0.3">
      <c r="A3050" s="75"/>
      <c r="B3050" s="6"/>
      <c r="C3050" s="46"/>
      <c r="D3050" s="19"/>
      <c r="E3050" s="46"/>
      <c r="F3050" s="6"/>
      <c r="G3050" s="46"/>
      <c r="H3050" s="6"/>
      <c r="I3050" s="46"/>
      <c r="J3050" s="6"/>
      <c r="K3050" s="46"/>
      <c r="L3050" s="6"/>
      <c r="M3050" s="46"/>
      <c r="N3050" s="6"/>
      <c r="O3050" s="54"/>
      <c r="P3050" s="6"/>
      <c r="Q3050" s="19"/>
      <c r="R3050" s="6"/>
      <c r="S3050" s="6"/>
      <c r="T3050" s="6"/>
      <c r="U3050" s="6"/>
      <c r="V3050" s="6"/>
      <c r="W3050" s="54"/>
      <c r="X3050" s="6"/>
      <c r="Y3050" s="6"/>
      <c r="Z3050" s="56"/>
      <c r="AA3050" s="56"/>
      <c r="AB3050" s="56"/>
      <c r="AD3050" s="6"/>
      <c r="AE3050" s="6"/>
      <c r="AF3050" s="6"/>
      <c r="AG3050" s="6"/>
      <c r="AH3050" s="6"/>
      <c r="AI3050" s="6"/>
      <c r="AJ3050" s="6"/>
      <c r="AK3050" s="6"/>
      <c r="AL3050" s="6"/>
      <c r="AM3050" s="6"/>
    </row>
    <row r="3051" spans="1:39" s="32" customFormat="1" ht="60" customHeight="1" x14ac:dyDescent="0.3">
      <c r="A3051" s="75"/>
      <c r="B3051" s="6"/>
      <c r="C3051" s="46"/>
      <c r="D3051" s="19"/>
      <c r="E3051" s="46"/>
      <c r="F3051" s="6"/>
      <c r="G3051" s="46"/>
      <c r="H3051" s="6"/>
      <c r="I3051" s="46"/>
      <c r="J3051" s="6"/>
      <c r="K3051" s="46"/>
      <c r="L3051" s="6"/>
      <c r="M3051" s="46"/>
      <c r="N3051" s="6"/>
      <c r="O3051" s="54"/>
      <c r="P3051" s="6"/>
      <c r="Q3051" s="19"/>
      <c r="R3051" s="6"/>
      <c r="S3051" s="6"/>
      <c r="T3051" s="6"/>
      <c r="U3051" s="6"/>
      <c r="V3051" s="6"/>
      <c r="W3051" s="54"/>
      <c r="X3051" s="6"/>
      <c r="Y3051" s="6"/>
      <c r="Z3051" s="56"/>
      <c r="AA3051" s="56"/>
      <c r="AB3051" s="56"/>
      <c r="AD3051" s="6"/>
      <c r="AE3051" s="6"/>
      <c r="AF3051" s="6"/>
      <c r="AG3051" s="6"/>
      <c r="AH3051" s="6"/>
      <c r="AI3051" s="6"/>
      <c r="AJ3051" s="6"/>
      <c r="AK3051" s="6"/>
      <c r="AL3051" s="6"/>
      <c r="AM3051" s="6"/>
    </row>
    <row r="3366" spans="3:23" ht="60" customHeight="1" x14ac:dyDescent="0.3">
      <c r="C3366" s="45"/>
      <c r="D3366" s="32"/>
      <c r="E3366" s="45"/>
      <c r="G3366" s="45"/>
      <c r="I3366" s="45"/>
      <c r="K3366" s="45"/>
      <c r="M3366" s="45"/>
      <c r="O3366" s="45"/>
      <c r="Q3366" s="93"/>
      <c r="W3366" s="45"/>
    </row>
    <row r="3601" spans="3:23" ht="60" customHeight="1" x14ac:dyDescent="0.3">
      <c r="C3601" s="45"/>
      <c r="D3601" s="32"/>
      <c r="E3601" s="45"/>
      <c r="G3601" s="45"/>
      <c r="I3601" s="45"/>
      <c r="K3601" s="45"/>
      <c r="M3601" s="45"/>
      <c r="O3601" s="45"/>
      <c r="Q3601" s="93"/>
      <c r="W3601" s="45"/>
    </row>
    <row r="3602" spans="3:23" ht="60" customHeight="1" x14ac:dyDescent="0.3">
      <c r="C3602" s="45"/>
      <c r="D3602" s="32"/>
      <c r="E3602" s="45"/>
      <c r="G3602" s="45"/>
      <c r="I3602" s="45"/>
      <c r="K3602" s="45"/>
      <c r="M3602" s="45"/>
      <c r="O3602" s="45"/>
      <c r="Q3602" s="93"/>
      <c r="W3602" s="45"/>
    </row>
    <row r="3603" spans="3:23" ht="60" customHeight="1" x14ac:dyDescent="0.3">
      <c r="C3603" s="45"/>
      <c r="D3603" s="32"/>
      <c r="E3603" s="45"/>
      <c r="G3603" s="45"/>
      <c r="I3603" s="45"/>
      <c r="K3603" s="45"/>
      <c r="M3603" s="45"/>
      <c r="O3603" s="45"/>
      <c r="Q3603" s="93"/>
      <c r="W3603" s="45"/>
    </row>
  </sheetData>
  <phoneticPr fontId="6" type="noConversion"/>
  <conditionalFormatting sqref="C2:C65 I2:I118 K2:K118 M2:M118 N77:N180">
    <cfRule type="expression" dxfId="1329" priority="114">
      <formula>ISNA(#REF!)</formula>
    </cfRule>
  </conditionalFormatting>
  <conditionalFormatting sqref="D404">
    <cfRule type="expression" dxfId="1328" priority="79">
      <formula>ISNA(#REF!)</formula>
    </cfRule>
  </conditionalFormatting>
  <conditionalFormatting sqref="M119:M124 I119:I125 K119:K125 I132:I134 K132:K134 M132:M134 I144:I212 K144:K212 M144:M212 N186:N232 N310:N330">
    <cfRule type="expression" dxfId="1327" priority="100">
      <formula>ISNA(#REF!)</formula>
    </cfRule>
  </conditionalFormatting>
  <conditionalFormatting sqref="M213:M273 I213:I746 K213:K746 M274:N289 M290:M330 M331:N333 M334:M439 M440:N486 M487:M490 M491:N497 M498:M578 M580:M600 M601:N608 M609:M702 M703:N738 M739:M746">
    <cfRule type="expression" dxfId="1326" priority="140">
      <formula>ISNA(#REF!)</formula>
    </cfRule>
  </conditionalFormatting>
  <conditionalFormatting sqref="N2:N76">
    <cfRule type="expression" dxfId="1325" priority="1">
      <formula>ISNA(#REF!)</formula>
    </cfRule>
  </conditionalFormatting>
  <conditionalFormatting sqref="N385:N439">
    <cfRule type="expression" dxfId="1324" priority="2">
      <formula>ISNA(#REF!)</formula>
    </cfRule>
  </conditionalFormatting>
  <conditionalFormatting sqref="N487:N490">
    <cfRule type="expression" dxfId="1323" priority="3">
      <formula>ISNA(#REF!)</formula>
    </cfRule>
  </conditionalFormatting>
  <conditionalFormatting sqref="N498:N600 N609:N702">
    <cfRule type="expression" dxfId="1322" priority="4">
      <formula>ISNA(#REF!)</formula>
    </cfRule>
  </conditionalFormatting>
  <conditionalFormatting sqref="O2:O118">
    <cfRule type="expression" dxfId="1321" priority="11">
      <formula>ISNA(#REF!)</formula>
    </cfRule>
  </conditionalFormatting>
  <conditionalFormatting sqref="P2:P125 P132:P134">
    <cfRule type="expression" dxfId="1320" priority="8">
      <formula>ISNA(#REF!)</formula>
    </cfRule>
  </conditionalFormatting>
  <conditionalFormatting sqref="P144:P746">
    <cfRule type="expression" dxfId="1319" priority="5">
      <formula>ISNA(#REF!)</formula>
    </cfRule>
  </conditionalFormatting>
  <conditionalFormatting sqref="R385:R387">
    <cfRule type="expression" dxfId="1318" priority="87">
      <formula>ISNA(#REF!)</formula>
    </cfRule>
  </conditionalFormatting>
  <conditionalFormatting sqref="T2:T746">
    <cfRule type="expression" dxfId="1317" priority="96">
      <formula>ISNA(#REF!)</formula>
    </cfRule>
  </conditionalFormatting>
  <hyperlinks>
    <hyperlink ref="L503" r:id="rId1" display="https://portableweb.online/kategoriak/western-felszereles" xr:uid="{7447CEB2-99FD-4E31-A229-9D56F4EC69A8}"/>
    <hyperlink ref="L5:L10" r:id="rId2" display="https://portableweb.online/kategoriak/western-felszereles" xr:uid="{7F06F016-C2C3-45CC-B2BC-035CC1219C0F}"/>
  </hyperlinks>
  <pageMargins left="0.7" right="0.7" top="0.75" bottom="0.75" header="0.3" footer="0.3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3F4E-1F65-4B79-BBC6-12CF2CFD1FAC}">
  <dimension ref="A1:D21"/>
  <sheetViews>
    <sheetView workbookViewId="0">
      <selection activeCell="C12" sqref="C12"/>
    </sheetView>
  </sheetViews>
  <sheetFormatPr defaultRowHeight="14.4" x14ac:dyDescent="0.3"/>
  <cols>
    <col min="1" max="1" width="20.33203125" bestFit="1" customWidth="1"/>
    <col min="2" max="2" width="22" bestFit="1" customWidth="1"/>
    <col min="3" max="3" width="31.44140625" bestFit="1" customWidth="1"/>
    <col min="4" max="4" width="26.33203125" bestFit="1" customWidth="1"/>
  </cols>
  <sheetData>
    <row r="1" spans="1:4" x14ac:dyDescent="0.3">
      <c r="A1" s="14" t="s">
        <v>5</v>
      </c>
      <c r="B1" s="14" t="s">
        <v>6</v>
      </c>
      <c r="C1" s="14" t="s">
        <v>7</v>
      </c>
      <c r="D1" s="14" t="s">
        <v>8</v>
      </c>
    </row>
    <row r="2" spans="1:4" x14ac:dyDescent="0.3">
      <c r="A2" t="s">
        <v>3008</v>
      </c>
      <c r="B2" t="s">
        <v>2531</v>
      </c>
      <c r="C2" t="s">
        <v>2622</v>
      </c>
      <c r="D2" t="s">
        <v>2614</v>
      </c>
    </row>
    <row r="3" spans="1:4" x14ac:dyDescent="0.3">
      <c r="A3" t="s">
        <v>3008</v>
      </c>
      <c r="B3" t="s">
        <v>2531</v>
      </c>
      <c r="C3" t="s">
        <v>2533</v>
      </c>
      <c r="D3" t="s">
        <v>2538</v>
      </c>
    </row>
    <row r="4" spans="1:4" x14ac:dyDescent="0.3">
      <c r="A4" t="s">
        <v>3008</v>
      </c>
      <c r="B4" t="s">
        <v>2531</v>
      </c>
      <c r="C4" t="s">
        <v>2533</v>
      </c>
      <c r="D4" t="s">
        <v>2537</v>
      </c>
    </row>
    <row r="5" spans="1:4" x14ac:dyDescent="0.3">
      <c r="A5" t="s">
        <v>3008</v>
      </c>
      <c r="B5" t="s">
        <v>2531</v>
      </c>
      <c r="C5" t="s">
        <v>2535</v>
      </c>
    </row>
    <row r="6" spans="1:4" x14ac:dyDescent="0.3">
      <c r="A6" t="s">
        <v>3008</v>
      </c>
      <c r="B6" t="s">
        <v>2531</v>
      </c>
      <c r="C6" t="s">
        <v>2598</v>
      </c>
    </row>
    <row r="7" spans="1:4" x14ac:dyDescent="0.3">
      <c r="A7" t="s">
        <v>3008</v>
      </c>
      <c r="B7" t="s">
        <v>2531</v>
      </c>
      <c r="C7" t="s">
        <v>2582</v>
      </c>
      <c r="D7" t="s">
        <v>2583</v>
      </c>
    </row>
    <row r="8" spans="1:4" x14ac:dyDescent="0.3">
      <c r="A8" t="s">
        <v>3008</v>
      </c>
      <c r="B8" t="s">
        <v>2531</v>
      </c>
      <c r="C8" t="s">
        <v>2582</v>
      </c>
      <c r="D8" t="s">
        <v>2591</v>
      </c>
    </row>
    <row r="9" spans="1:4" x14ac:dyDescent="0.3">
      <c r="A9" t="s">
        <v>3008</v>
      </c>
      <c r="B9" t="s">
        <v>2531</v>
      </c>
      <c r="C9" t="s">
        <v>2582</v>
      </c>
      <c r="D9" t="s">
        <v>2536</v>
      </c>
    </row>
    <row r="10" spans="1:4" x14ac:dyDescent="0.3">
      <c r="A10" t="s">
        <v>3008</v>
      </c>
      <c r="B10" t="s">
        <v>2531</v>
      </c>
      <c r="C10" t="s">
        <v>2582</v>
      </c>
      <c r="D10" t="s">
        <v>2613</v>
      </c>
    </row>
    <row r="11" spans="1:4" x14ac:dyDescent="0.3">
      <c r="A11" t="s">
        <v>3008</v>
      </c>
      <c r="B11" t="s">
        <v>2531</v>
      </c>
      <c r="C11" t="s">
        <v>2582</v>
      </c>
      <c r="D11" t="s">
        <v>2614</v>
      </c>
    </row>
    <row r="12" spans="1:4" x14ac:dyDescent="0.3">
      <c r="A12" t="s">
        <v>3008</v>
      </c>
      <c r="B12" t="s">
        <v>2531</v>
      </c>
      <c r="C12" t="s">
        <v>2582</v>
      </c>
      <c r="D12" t="s">
        <v>2585</v>
      </c>
    </row>
    <row r="13" spans="1:4" x14ac:dyDescent="0.3">
      <c r="A13" t="s">
        <v>3008</v>
      </c>
      <c r="B13" t="s">
        <v>2531</v>
      </c>
      <c r="C13" t="s">
        <v>2582</v>
      </c>
      <c r="D13" t="s">
        <v>2590</v>
      </c>
    </row>
    <row r="14" spans="1:4" x14ac:dyDescent="0.3">
      <c r="A14" t="s">
        <v>3008</v>
      </c>
      <c r="B14" t="s">
        <v>2531</v>
      </c>
      <c r="C14" t="s">
        <v>2581</v>
      </c>
    </row>
    <row r="15" spans="1:4" x14ac:dyDescent="0.3">
      <c r="A15" t="s">
        <v>3008</v>
      </c>
      <c r="B15" t="s">
        <v>2531</v>
      </c>
      <c r="C15" t="s">
        <v>2534</v>
      </c>
    </row>
    <row r="16" spans="1:4" x14ac:dyDescent="0.3">
      <c r="A16" t="s">
        <v>3008</v>
      </c>
      <c r="B16" t="s">
        <v>2532</v>
      </c>
      <c r="C16" t="s">
        <v>2622</v>
      </c>
    </row>
    <row r="17" spans="1:4" x14ac:dyDescent="0.3">
      <c r="A17" t="s">
        <v>3008</v>
      </c>
      <c r="B17" t="s">
        <v>2532</v>
      </c>
      <c r="C17" t="s">
        <v>2621</v>
      </c>
    </row>
    <row r="18" spans="1:4" x14ac:dyDescent="0.3">
      <c r="A18" t="s">
        <v>3008</v>
      </c>
      <c r="B18" t="s">
        <v>2532</v>
      </c>
      <c r="C18" t="s">
        <v>2625</v>
      </c>
    </row>
    <row r="19" spans="1:4" x14ac:dyDescent="0.3">
      <c r="A19" t="s">
        <v>3008</v>
      </c>
      <c r="B19" t="s">
        <v>2532</v>
      </c>
      <c r="C19" t="s">
        <v>2976</v>
      </c>
    </row>
    <row r="20" spans="1:4" x14ac:dyDescent="0.3">
      <c r="A20" t="s">
        <v>3008</v>
      </c>
      <c r="B20" t="s">
        <v>2532</v>
      </c>
      <c r="C20" t="s">
        <v>2620</v>
      </c>
    </row>
    <row r="21" spans="1:4" x14ac:dyDescent="0.3">
      <c r="A21" t="s">
        <v>1569</v>
      </c>
      <c r="B21" t="s">
        <v>1569</v>
      </c>
      <c r="C21" t="s">
        <v>1569</v>
      </c>
      <c r="D21" t="s">
        <v>1569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5F5C4-C5D0-4754-AD01-3E12FAA183D1}">
  <dimension ref="A1:C51"/>
  <sheetViews>
    <sheetView workbookViewId="0">
      <selection activeCell="C2" sqref="C2"/>
    </sheetView>
  </sheetViews>
  <sheetFormatPr defaultRowHeight="14.4" x14ac:dyDescent="0.3"/>
  <cols>
    <col min="1" max="1" width="26.6640625" bestFit="1" customWidth="1"/>
    <col min="2" max="2" width="31" bestFit="1" customWidth="1"/>
    <col min="3" max="3" width="18.33203125" customWidth="1"/>
  </cols>
  <sheetData>
    <row r="1" spans="1:3" x14ac:dyDescent="0.3">
      <c r="A1" s="14" t="s">
        <v>1568</v>
      </c>
      <c r="B1" s="14" t="s">
        <v>15</v>
      </c>
      <c r="C1" s="35" t="s">
        <v>95</v>
      </c>
    </row>
    <row r="2" spans="1:3" x14ac:dyDescent="0.3">
      <c r="A2" t="s">
        <v>1567</v>
      </c>
      <c r="C2" t="str">
        <f>IFERROR(
    IF(ISNUMBER(MATCH(B2, colorsJson!A:A, 0)),
        INDEX(colorsJson!C:C, MATCH(B2, colorsJson!A:A, 0)),
        IF(ISNUMBER(MATCH(B2, colorsJson!B:B, 0)),
            INDEX(colorsJson!C:C, MATCH(B2, colorsJson!B:B, 0)),
            ""
        )
    ),
    ""
)</f>
        <v/>
      </c>
    </row>
    <row r="3" spans="1:3" x14ac:dyDescent="0.3">
      <c r="A3" t="s">
        <v>42</v>
      </c>
      <c r="B3" t="s">
        <v>137</v>
      </c>
      <c r="C3" t="str">
        <f>IFERROR(
    IF(ISNUMBER(MATCH(B3, colorsJson!A:A, 0)),
        INDEX(colorsJson!C:C, MATCH(B3, colorsJson!A:A, 0)),
        IF(ISNUMBER(MATCH(B3, colorsJson!B:B, 0)),
            INDEX(colorsJson!C:C, MATCH(B3, colorsJson!B:B, 0)),
            ""
        )
    ),
    ""
)</f>
        <v>rgb(226, 197, 158)</v>
      </c>
    </row>
    <row r="4" spans="1:3" x14ac:dyDescent="0.3">
      <c r="A4" t="s">
        <v>20</v>
      </c>
      <c r="B4" t="s">
        <v>142</v>
      </c>
      <c r="C4" t="str">
        <f>IFERROR(
    IF(ISNUMBER(MATCH(B4, colorsJson!A:A, 0)),
        INDEX(colorsJson!C:C, MATCH(B4, colorsJson!A:A, 0)),
        IF(ISNUMBER(MATCH(B4, colorsJson!B:B, 0)),
            INDEX(colorsJson!C:C, MATCH(B4, colorsJson!B:B, 0)),
            ""
        )
    ),
    ""
)</f>
        <v>RGB(0, 0, 0)</v>
      </c>
    </row>
    <row r="5" spans="1:3" x14ac:dyDescent="0.3">
      <c r="A5" t="s">
        <v>49</v>
      </c>
      <c r="B5" t="s">
        <v>514</v>
      </c>
      <c r="C5" t="str">
        <f>IFERROR(
    IF(ISNUMBER(MATCH(B5, colorsJson!A:A, 0)),
        INDEX(colorsJson!C:C, MATCH(B5, colorsJson!A:A, 0)),
        IF(ISNUMBER(MATCH(B5, colorsJson!B:B, 0)),
            INDEX(colorsJson!C:C, MATCH(B5, colorsJson!B:B, 0)),
            ""
        )
    ),
    ""
)</f>
        <v>rgb(21, 21, 21)</v>
      </c>
    </row>
    <row r="6" spans="1:3" x14ac:dyDescent="0.3">
      <c r="A6" t="s">
        <v>77</v>
      </c>
      <c r="B6" t="s">
        <v>1326</v>
      </c>
      <c r="C6" t="str">
        <f>IFERROR(
    IF(ISNUMBER(MATCH(B6, colorsJson!A:A, 0)),
        INDEX(colorsJson!C:C, MATCH(B6, colorsJson!A:A, 0)),
        IF(ISNUMBER(MATCH(B6, colorsJson!B:B, 0)),
            INDEX(colorsJson!C:C, MATCH(B6, colorsJson!B:B, 0)),
            ""
        )
    ),
    ""
)</f>
        <v>rgb(0, 0, 0)</v>
      </c>
    </row>
    <row r="7" spans="1:3" x14ac:dyDescent="0.3">
      <c r="A7" t="s">
        <v>69</v>
      </c>
      <c r="B7" t="s">
        <v>1323</v>
      </c>
      <c r="C7" t="str">
        <f>IFERROR(
    IF(ISNUMBER(MATCH(B7, colorsJson!A:A, 0)),
        INDEX(colorsJson!C:C, MATCH(B7, colorsJson!A:A, 0)),
        IF(ISNUMBER(MATCH(B7, colorsJson!B:B, 0)),
            INDEX(colorsJson!C:C, MATCH(B7, colorsJson!B:B, 0)),
            ""
        )
    ),
    ""
)</f>
        <v>rgb(21, 21, 21)</v>
      </c>
    </row>
    <row r="8" spans="1:3" x14ac:dyDescent="0.3">
      <c r="A8" t="s">
        <v>78</v>
      </c>
      <c r="B8" t="s">
        <v>1327</v>
      </c>
      <c r="C8" t="str">
        <f>IFERROR(
    IF(ISNUMBER(MATCH(B8, colorsJson!A:A, 0)),
        INDEX(colorsJson!C:C, MATCH(B8, colorsJson!A:A, 0)),
        IF(ISNUMBER(MATCH(B8, colorsJson!B:B, 0)),
            INDEX(colorsJson!C:C, MATCH(B8, colorsJson!B:B, 0)),
            ""
        )
    ),
    ""
)</f>
        <v>rgb(253, 208, 199)</v>
      </c>
    </row>
    <row r="9" spans="1:3" x14ac:dyDescent="0.3">
      <c r="A9" t="s">
        <v>73</v>
      </c>
      <c r="B9" t="s">
        <v>1324</v>
      </c>
      <c r="C9" t="str">
        <f>IFERROR(
    IF(ISNUMBER(MATCH(B9, colorsJson!A:A, 0)),
        INDEX(colorsJson!C:C, MATCH(B9, colorsJson!A:A, 0)),
        IF(ISNUMBER(MATCH(B9, colorsJson!B:B, 0)),
            INDEX(colorsJson!C:C, MATCH(B9, colorsJson!B:B, 0)),
            ""
        )
    ),
    ""
)</f>
        <v>rgb(0, 0, 0)</v>
      </c>
    </row>
    <row r="10" spans="1:3" x14ac:dyDescent="0.3">
      <c r="A10" t="s">
        <v>57</v>
      </c>
      <c r="B10" t="s">
        <v>518</v>
      </c>
      <c r="C10" t="str">
        <f>IFERROR(
    IF(ISNUMBER(MATCH(B10, colorsJson!A:A, 0)),
        INDEX(colorsJson!C:C, MATCH(B10, colorsJson!A:A, 0)),
        IF(ISNUMBER(MATCH(B10, colorsJson!B:B, 0)),
            INDEX(colorsJson!C:C, MATCH(B10, colorsJson!B:B, 0)),
            ""
        )
    ),
    ""
)</f>
        <v>rgb(21, 21, 21)</v>
      </c>
    </row>
    <row r="11" spans="1:3" x14ac:dyDescent="0.3">
      <c r="A11" t="s">
        <v>79</v>
      </c>
      <c r="B11" t="s">
        <v>1329</v>
      </c>
      <c r="C11" t="str">
        <f>IFERROR(
    IF(ISNUMBER(MATCH(B11, colorsJson!A:A, 0)),
        INDEX(colorsJson!C:C, MATCH(B11, colorsJson!A:A, 0)),
        IF(ISNUMBER(MATCH(B11, colorsJson!B:B, 0)),
            INDEX(colorsJson!C:C, MATCH(B11, colorsJson!B:B, 0)),
            ""
        )
    ),
    ""
)</f>
        <v>rgb(0, 0, 0)</v>
      </c>
    </row>
    <row r="12" spans="1:3" x14ac:dyDescent="0.3">
      <c r="A12" t="s">
        <v>44</v>
      </c>
      <c r="B12" t="s">
        <v>147</v>
      </c>
      <c r="C12" t="str">
        <f>IFERROR(
    IF(ISNUMBER(MATCH(B12, colorsJson!A:A, 0)),
        INDEX(colorsJson!C:C, MATCH(B12, colorsJson!A:A, 0)),
        IF(ISNUMBER(MATCH(B12, colorsJson!B:B, 0)),
            INDEX(colorsJson!C:C, MATCH(B12, colorsJson!B:B, 0)),
            ""
        )
    ),
    ""
)</f>
        <v>RGB(0, 0, 255)</v>
      </c>
    </row>
    <row r="13" spans="1:3" x14ac:dyDescent="0.3">
      <c r="A13" t="s">
        <v>68</v>
      </c>
      <c r="B13" t="s">
        <v>170</v>
      </c>
      <c r="C13" t="str">
        <f>IFERROR(
    IF(ISNUMBER(MATCH(B13, colorsJson!A:A, 0)),
        INDEX(colorsJson!C:C, MATCH(B13, colorsJson!A:A, 0)),
        IF(ISNUMBER(MATCH(B13, colorsJson!B:B, 0)),
            INDEX(colorsJson!C:C, MATCH(B13, colorsJson!B:B, 0)),
            ""
        )
    ),
    ""
)</f>
        <v>rgba(125, 57, 39, 1)</v>
      </c>
    </row>
    <row r="14" spans="1:3" x14ac:dyDescent="0.3">
      <c r="A14" t="s">
        <v>43</v>
      </c>
      <c r="B14" t="s">
        <v>162</v>
      </c>
      <c r="C14" t="str">
        <f>IFERROR(
    IF(ISNUMBER(MATCH(B14, colorsJson!A:A, 0)),
        INDEX(colorsJson!C:C, MATCH(B14, colorsJson!A:A, 0)),
        IF(ISNUMBER(MATCH(B14, colorsJson!B:B, 0)),
            INDEX(colorsJson!C:C, MATCH(B14, colorsJson!B:B, 0)),
            ""
        )
    ),
    ""
)</f>
        <v>rgb(159, 71, 93)</v>
      </c>
    </row>
    <row r="15" spans="1:3" x14ac:dyDescent="0.3">
      <c r="A15" t="s">
        <v>92</v>
      </c>
      <c r="B15" t="s">
        <v>1333</v>
      </c>
      <c r="C15" t="str">
        <f>IFERROR(
    IF(ISNUMBER(MATCH(B15, colorsJson!A:A, 0)),
        INDEX(colorsJson!C:C, MATCH(B15, colorsJson!A:A, 0)),
        IF(ISNUMBER(MATCH(B15, colorsJson!B:B, 0)),
            INDEX(colorsJson!C:C, MATCH(B15, colorsJson!B:B, 0)),
            ""
        )
    ),
    ""
)</f>
        <v>rgb(244, 96, 114)</v>
      </c>
    </row>
    <row r="16" spans="1:3" x14ac:dyDescent="0.3">
      <c r="A16" t="s">
        <v>38</v>
      </c>
      <c r="B16" t="s">
        <v>1314</v>
      </c>
      <c r="C16" t="str">
        <f>IFERROR(
    IF(ISNUMBER(MATCH(B16, colorsJson!A:A, 0)),
        INDEX(colorsJson!C:C, MATCH(B16, colorsJson!A:A, 0)),
        IF(ISNUMBER(MATCH(B16, colorsJson!B:B, 0)),
            INDEX(colorsJson!C:C, MATCH(B16, colorsJson!B:B, 0)),
            ""
        )
    ),
    ""
)</f>
        <v>rgb(227, 201, 168)</v>
      </c>
    </row>
    <row r="17" spans="1:3" x14ac:dyDescent="0.3">
      <c r="A17" t="s">
        <v>41</v>
      </c>
      <c r="B17" t="s">
        <v>1317</v>
      </c>
      <c r="C17" t="str">
        <f>IFERROR(
    IF(ISNUMBER(MATCH(B17, colorsJson!A:A, 0)),
        INDEX(colorsJson!C:C, MATCH(B17, colorsJson!A:A, 0)),
        IF(ISNUMBER(MATCH(B17, colorsJson!B:B, 0)),
            INDEX(colorsJson!C:C, MATCH(B17, colorsJson!B:B, 0)),
            ""
        )
    ),
    ""
)</f>
        <v>rgb(169, 186, 157)</v>
      </c>
    </row>
    <row r="18" spans="1:3" x14ac:dyDescent="0.3">
      <c r="A18" t="s">
        <v>23</v>
      </c>
      <c r="B18" t="s">
        <v>1301</v>
      </c>
      <c r="C18" t="str">
        <f>IFERROR(
    IF(ISNUMBER(MATCH(B18, colorsJson!A:A, 0)),
        INDEX(colorsJson!C:C, MATCH(B18, colorsJson!A:A, 0)),
        IF(ISNUMBER(MATCH(B18, colorsJson!B:B, 0)),
            INDEX(colorsJson!C:C, MATCH(B18, colorsJson!B:B, 0)),
            ""
        )
    ),
    ""
)</f>
        <v>rgb(255, 0, 255)</v>
      </c>
    </row>
    <row r="19" spans="1:3" x14ac:dyDescent="0.3">
      <c r="A19" t="s">
        <v>24</v>
      </c>
      <c r="B19" t="s">
        <v>1303</v>
      </c>
      <c r="C19" t="str">
        <f>IFERROR(
    IF(ISNUMBER(MATCH(B19, colorsJson!A:A, 0)),
        INDEX(colorsJson!C:C, MATCH(B19, colorsJson!A:A, 0)),
        IF(ISNUMBER(MATCH(B19, colorsJson!B:B, 0)),
            INDEX(colorsJson!C:C, MATCH(B19, colorsJson!B:B, 0)),
            ""
        )
    ),
    ""
)</f>
        <v>rgb(255, 255, 255)</v>
      </c>
    </row>
    <row r="20" spans="1:3" x14ac:dyDescent="0.3">
      <c r="A20" t="s">
        <v>21</v>
      </c>
      <c r="B20" t="s">
        <v>261</v>
      </c>
      <c r="C20" t="str">
        <f>IFERROR(
    IF(ISNUMBER(MATCH(B20, colorsJson!A:A, 0)),
        INDEX(colorsJson!C:C, MATCH(B20, colorsJson!A:A, 0)),
        IF(ISNUMBER(MATCH(B20, colorsJson!B:B, 0)),
            INDEX(colorsJson!C:C, MATCH(B20, colorsJson!B:B, 0)),
            ""
        )
    ),
    ""
)</f>
        <v>rgb(110,139,61)</v>
      </c>
    </row>
    <row r="21" spans="1:3" x14ac:dyDescent="0.3">
      <c r="A21" t="s">
        <v>25</v>
      </c>
      <c r="B21" t="s">
        <v>258</v>
      </c>
      <c r="C21" t="str">
        <f>IFERROR(
    IF(ISNUMBER(MATCH(B21, colorsJson!A:A, 0)),
        INDEX(colorsJson!C:C, MATCH(B21, colorsJson!A:A, 0)),
        IF(ISNUMBER(MATCH(B21, colorsJson!B:B, 0)),
            INDEX(colorsJson!C:C, MATCH(B21, colorsJson!B:B, 0)),
            ""
        )
    ),
    ""
)</f>
        <v>rgb(71,71,71)</v>
      </c>
    </row>
    <row r="22" spans="1:3" x14ac:dyDescent="0.3">
      <c r="A22" t="s">
        <v>50</v>
      </c>
      <c r="B22" t="s">
        <v>1321</v>
      </c>
      <c r="C22" t="str">
        <f>IFERROR(
    IF(ISNUMBER(MATCH(B22, colorsJson!A:A, 0)),
        INDEX(colorsJson!C:C, MATCH(B22, colorsJson!A:A, 0)),
        IF(ISNUMBER(MATCH(B22, colorsJson!B:B, 0)),
            INDEX(colorsJson!C:C, MATCH(B22, colorsJson!B:B, 0)),
            ""
        )
    ),
    ""
)</f>
        <v>rgb(255, 0, 0)</v>
      </c>
    </row>
    <row r="23" spans="1:3" x14ac:dyDescent="0.3">
      <c r="A23" t="s">
        <v>26</v>
      </c>
      <c r="B23" t="s">
        <v>1304</v>
      </c>
      <c r="C23" t="str">
        <f>IFERROR(
    IF(ISNUMBER(MATCH(B23, colorsJson!A:A, 0)),
        INDEX(colorsJson!C:C, MATCH(B23, colorsJson!A:A, 0)),
        IF(ISNUMBER(MATCH(B23, colorsJson!B:B, 0)),
            INDEX(colorsJson!C:C, MATCH(B23, colorsJson!B:B, 0)),
            ""
        )
    ),
    ""
)</f>
        <v>rgb(255, 255, 255)</v>
      </c>
    </row>
    <row r="24" spans="1:3" x14ac:dyDescent="0.3">
      <c r="A24" t="s">
        <v>37</v>
      </c>
      <c r="B24" t="s">
        <v>1313</v>
      </c>
      <c r="C24" t="str">
        <f>IFERROR(
    IF(ISNUMBER(MATCH(B24, colorsJson!A:A, 0)),
        INDEX(colorsJson!C:C, MATCH(B24, colorsJson!A:A, 0)),
        IF(ISNUMBER(MATCH(B24, colorsJson!B:B, 0)),
            INDEX(colorsJson!C:C, MATCH(B24, colorsJson!B:B, 0)),
            ""
        )
    ),
    ""
)</f>
        <v>rgb(255,0,0)</v>
      </c>
    </row>
    <row r="25" spans="1:3" x14ac:dyDescent="0.3">
      <c r="A25" t="s">
        <v>48</v>
      </c>
      <c r="B25" t="s">
        <v>659</v>
      </c>
      <c r="C25" t="str">
        <f>IFERROR(
    IF(ISNUMBER(MATCH(B25, colorsJson!A:A, 0)),
        INDEX(colorsJson!C:C, MATCH(B25, colorsJson!A:A, 0)),
        IF(ISNUMBER(MATCH(B25, colorsJson!B:B, 0)),
            INDEX(colorsJson!C:C, MATCH(B25, colorsJson!B:B, 0)),
            ""
        )
    ),
    ""
)</f>
        <v>rgb(53, 94, 59)</v>
      </c>
    </row>
    <row r="26" spans="1:3" x14ac:dyDescent="0.3">
      <c r="A26" t="s">
        <v>47</v>
      </c>
      <c r="B26" t="s">
        <v>804</v>
      </c>
      <c r="C26" t="str">
        <f>IFERROR(
    IF(ISNUMBER(MATCH(B26, colorsJson!A:A, 0)),
        INDEX(colorsJson!C:C, MATCH(B26, colorsJson!A:A, 0)),
        IF(ISNUMBER(MATCH(B26, colorsJson!B:B, 0)),
            INDEX(colorsJson!C:C, MATCH(B26, colorsJson!B:B, 0)),
            ""
        )
    ),
    ""
)</f>
        <v>rgb(183, 235, 183)</v>
      </c>
    </row>
    <row r="27" spans="1:3" x14ac:dyDescent="0.3">
      <c r="A27" t="s">
        <v>51</v>
      </c>
      <c r="B27" t="s">
        <v>669</v>
      </c>
      <c r="C27" t="str">
        <f>IFERROR(
    IF(ISNUMBER(MATCH(B27, colorsJson!A:A, 0)),
        INDEX(colorsJson!C:C, MATCH(B27, colorsJson!A:A, 0)),
        IF(ISNUMBER(MATCH(B27, colorsJson!B:B, 0)),
            INDEX(colorsJson!C:C, MATCH(B27, colorsJson!B:B, 0)),
            ""
        )
    ),
    ""
)</f>
        <v>rgba(189, 255, 0, 1)</v>
      </c>
    </row>
    <row r="28" spans="1:3" x14ac:dyDescent="0.3">
      <c r="A28" t="s">
        <v>39</v>
      </c>
      <c r="B28" t="s">
        <v>297</v>
      </c>
      <c r="C28" t="str">
        <f>IFERROR(
    IF(ISNUMBER(MATCH(B28, colorsJson!A:A, 0)),
        INDEX(colorsJson!C:C, MATCH(B28, colorsJson!A:A, 0)),
        IF(ISNUMBER(MATCH(B28, colorsJson!B:B, 0)),
            INDEX(colorsJson!C:C, MATCH(B28, colorsJson!B:B, 0)),
            ""
        )
    ),
    ""
)</f>
        <v>rgb(24,116,205)</v>
      </c>
    </row>
    <row r="29" spans="1:3" x14ac:dyDescent="0.3">
      <c r="A29" t="s">
        <v>27</v>
      </c>
      <c r="B29" t="s">
        <v>1305</v>
      </c>
      <c r="C29" t="str">
        <f>IFERROR(
    IF(ISNUMBER(MATCH(B29, colorsJson!A:A, 0)),
        INDEX(colorsJson!C:C, MATCH(B29, colorsJson!A:A, 0)),
        IF(ISNUMBER(MATCH(B29, colorsJson!B:B, 0)),
            INDEX(colorsJson!C:C, MATCH(B29, colorsJson!B:B, 0)),
            ""
        )
    ),
    ""
)</f>
        <v>rgb(0, 0, 128)</v>
      </c>
    </row>
    <row r="30" spans="1:3" x14ac:dyDescent="0.3">
      <c r="A30" t="s">
        <v>52</v>
      </c>
      <c r="B30" t="s">
        <v>672</v>
      </c>
      <c r="C30" t="str">
        <f>IFERROR(
    IF(ISNUMBER(MATCH(B30, colorsJson!A:A, 0)),
        INDEX(colorsJson!C:C, MATCH(B30, colorsJson!A:A, 0)),
        IF(ISNUMBER(MATCH(B30, colorsJson!B:B, 0)),
            INDEX(colorsJson!C:C, MATCH(B30, colorsJson!B:B, 0)),
            ""
        )
    ),
    ""
)</f>
        <v>rgb(0, 0, 128)</v>
      </c>
    </row>
    <row r="31" spans="1:3" x14ac:dyDescent="0.3">
      <c r="A31" t="s">
        <v>53</v>
      </c>
      <c r="B31" t="s">
        <v>673</v>
      </c>
      <c r="C31" t="str">
        <f>IFERROR(
    IF(ISNUMBER(MATCH(B31, colorsJson!A:A, 0)),
        INDEX(colorsJson!C:C, MATCH(B31, colorsJson!A:A, 0)),
        IF(ISNUMBER(MATCH(B31, colorsJson!B:B, 0)),
            INDEX(colorsJson!C:C, MATCH(B31, colorsJson!B:B, 0)),
            ""
        )
    ),
    ""
)</f>
        <v>rgb(0, 0, 128)</v>
      </c>
    </row>
    <row r="32" spans="1:3" x14ac:dyDescent="0.3">
      <c r="A32" t="s">
        <v>82</v>
      </c>
      <c r="B32" t="s">
        <v>1330</v>
      </c>
      <c r="C32" t="str">
        <f>IFERROR(
    IF(ISNUMBER(MATCH(B32, colorsJson!A:A, 0)),
        INDEX(colorsJson!C:C, MATCH(B32, colorsJson!A:A, 0)),
        IF(ISNUMBER(MATCH(B32, colorsJson!B:B, 0)),
            INDEX(colorsJson!C:C, MATCH(B32, colorsJson!B:B, 0)),
            ""
        )
    ),
    ""
)</f>
        <v>rgb(0, 0, 128)</v>
      </c>
    </row>
    <row r="33" spans="1:3" x14ac:dyDescent="0.3">
      <c r="A33" t="s">
        <v>76</v>
      </c>
      <c r="B33" t="s">
        <v>1325</v>
      </c>
      <c r="C33" t="str">
        <f>IFERROR(
    IF(ISNUMBER(MATCH(B33, colorsJson!A:A, 0)),
        INDEX(colorsJson!C:C, MATCH(B33, colorsJson!A:A, 0)),
        IF(ISNUMBER(MATCH(B33, colorsJson!B:B, 0)),
            INDEX(colorsJson!C:C, MATCH(B33, colorsJson!B:B, 0)),
            ""
        )
    ),
    ""
)</f>
        <v>rgb(0, 0, 128)</v>
      </c>
    </row>
    <row r="34" spans="1:3" x14ac:dyDescent="0.3">
      <c r="A34" t="s">
        <v>54</v>
      </c>
      <c r="B34" t="s">
        <v>335</v>
      </c>
      <c r="C34" t="str">
        <f>IFERROR(
    IF(ISNUMBER(MATCH(B34, colorsJson!A:A, 0)),
        INDEX(colorsJson!C:C, MATCH(B34, colorsJson!A:A, 0)),
        IF(ISNUMBER(MATCH(B34, colorsJson!B:B, 0)),
            INDEX(colorsJson!C:C, MATCH(B34, colorsJson!B:B, 0)),
            ""
        )
    ),
    ""
)</f>
        <v>rgb(0,0,128)</v>
      </c>
    </row>
    <row r="35" spans="1:3" x14ac:dyDescent="0.3">
      <c r="A35" t="s">
        <v>83</v>
      </c>
      <c r="B35" t="s">
        <v>1331</v>
      </c>
      <c r="C35" t="str">
        <f>IFERROR(
    IF(ISNUMBER(MATCH(B35, colorsJson!A:A, 0)),
        INDEX(colorsJson!C:C, MATCH(B35, colorsJson!A:A, 0)),
        IF(ISNUMBER(MATCH(B35, colorsJson!B:B, 0)),
            INDEX(colorsJson!C:C, MATCH(B35, colorsJson!B:B, 0)),
            ""
        )
    ),
    ""
)</f>
        <v>rgb(246, 212, 206)</v>
      </c>
    </row>
    <row r="36" spans="1:3" x14ac:dyDescent="0.3">
      <c r="A36" t="s">
        <v>84</v>
      </c>
      <c r="B36" t="s">
        <v>1332</v>
      </c>
      <c r="C36" t="str">
        <f>IFERROR(
    IF(ISNUMBER(MATCH(B36, colorsJson!A:A, 0)),
        INDEX(colorsJson!C:C, MATCH(B36, colorsJson!A:A, 0)),
        IF(ISNUMBER(MATCH(B36, colorsJson!B:B, 0)),
            INDEX(colorsJson!C:C, MATCH(B36, colorsJson!B:B, 0)),
            ""
        )
    ),
    ""
)</f>
        <v>rgb(192, 192, 192)</v>
      </c>
    </row>
    <row r="37" spans="1:3" x14ac:dyDescent="0.3">
      <c r="A37" t="s">
        <v>28</v>
      </c>
      <c r="B37" t="s">
        <v>1306</v>
      </c>
      <c r="C37" t="str">
        <f>IFERROR(
    IF(ISNUMBER(MATCH(B37, colorsJson!A:A, 0)),
        INDEX(colorsJson!C:C, MATCH(B37, colorsJson!A:A, 0)),
        IF(ISNUMBER(MATCH(B37, colorsJson!B:B, 0)),
            INDEX(colorsJson!C:C, MATCH(B37, colorsJson!B:B, 0)),
            ""
        )
    ),
    ""
)</f>
        <v>rgb(255, 255, 255)</v>
      </c>
    </row>
    <row r="38" spans="1:3" x14ac:dyDescent="0.3">
      <c r="A38" t="s">
        <v>45</v>
      </c>
      <c r="B38" t="s">
        <v>680</v>
      </c>
      <c r="C38" t="str">
        <f>IFERROR(
    IF(ISNUMBER(MATCH(B38, colorsJson!A:A, 0)),
        INDEX(colorsJson!C:C, MATCH(B38, colorsJson!A:A, 0)),
        IF(ISNUMBER(MATCH(B38, colorsJson!B:B, 0)),
            INDEX(colorsJson!C:C, MATCH(B38, colorsJson!B:B, 0)),
            ""
        )
    ),
    ""
)</f>
        <v>rgba(255, 122, 0, 1)</v>
      </c>
    </row>
    <row r="39" spans="1:3" x14ac:dyDescent="0.3">
      <c r="A39" t="s">
        <v>86</v>
      </c>
      <c r="B39" t="s">
        <v>261</v>
      </c>
      <c r="C39" t="str">
        <f>IFERROR(
    IF(ISNUMBER(MATCH(B39, colorsJson!A:A, 0)),
        INDEX(colorsJson!C:C, MATCH(B39, colorsJson!A:A, 0)),
        IF(ISNUMBER(MATCH(B39, colorsJson!B:B, 0)),
            INDEX(colorsJson!C:C, MATCH(B39, colorsJson!B:B, 0)),
            ""
        )
    ),
    ""
)</f>
        <v>rgb(110,139,61)</v>
      </c>
    </row>
    <row r="40" spans="1:3" x14ac:dyDescent="0.3">
      <c r="A40" t="s">
        <v>29</v>
      </c>
      <c r="B40" t="s">
        <v>156</v>
      </c>
      <c r="C40" t="str">
        <f>IFERROR(
    IF(ISNUMBER(MATCH(B40, colorsJson!A:A, 0)),
        INDEX(colorsJson!C:C, MATCH(B40, colorsJson!A:A, 0)),
        IF(ISNUMBER(MATCH(B40, colorsJson!B:B, 0)),
            INDEX(colorsJson!C:C, MATCH(B40, colorsJson!B:B, 0)),
            ""
        )
    ),
    ""
)</f>
        <v>RGB(0, 0, 255)</v>
      </c>
    </row>
    <row r="41" spans="1:3" x14ac:dyDescent="0.3">
      <c r="A41" t="s">
        <v>30</v>
      </c>
      <c r="B41" t="s">
        <v>682</v>
      </c>
      <c r="C41" t="str">
        <f>IFERROR(
    IF(ISNUMBER(MATCH(B41, colorsJson!A:A, 0)),
        INDEX(colorsJson!C:C, MATCH(B41, colorsJson!A:A, 0)),
        IF(ISNUMBER(MATCH(B41, colorsJson!B:B, 0)),
            INDEX(colorsJson!C:C, MATCH(B41, colorsJson!B:B, 0)),
            ""
        )
    ),
    ""
)</f>
        <v>rgb(0, 100, 100)</v>
      </c>
    </row>
    <row r="42" spans="1:3" x14ac:dyDescent="0.3">
      <c r="A42" t="s">
        <v>55</v>
      </c>
      <c r="B42" t="s">
        <v>694</v>
      </c>
      <c r="C42" t="str">
        <f>IFERROR(
    IF(ISNUMBER(MATCH(B42, colorsJson!A:A, 0)),
        INDEX(colorsJson!C:C, MATCH(B42, colorsJson!A:A, 0)),
        IF(ISNUMBER(MATCH(B42, colorsJson!B:B, 0)),
            INDEX(colorsJson!C:C, MATCH(B42, colorsJson!B:B, 0)),
            ""
        )
    ),
    ""
)</f>
        <v>rgb(65, 105, 225)</v>
      </c>
    </row>
    <row r="43" spans="1:3" x14ac:dyDescent="0.3">
      <c r="A43" t="s">
        <v>31</v>
      </c>
      <c r="B43" t="s">
        <v>698</v>
      </c>
      <c r="C43" t="str">
        <f>IFERROR(
    IF(ISNUMBER(MATCH(B43, colorsJson!A:A, 0)),
        INDEX(colorsJson!C:C, MATCH(B43, colorsJson!A:A, 0)),
        IF(ISNUMBER(MATCH(B43, colorsJson!B:B, 0)),
            INDEX(colorsJson!C:C, MATCH(B43, colorsJson!B:B, 0)),
            ""
        )
    ),
    ""
)</f>
        <v>rgb(194, 178, 128)</v>
      </c>
    </row>
    <row r="44" spans="1:3" x14ac:dyDescent="0.3">
      <c r="A44" t="s">
        <v>32</v>
      </c>
      <c r="B44" t="s">
        <v>699</v>
      </c>
      <c r="C44" t="str">
        <f>IFERROR(
    IF(ISNUMBER(MATCH(B44, colorsJson!A:A, 0)),
        INDEX(colorsJson!C:C, MATCH(B44, colorsJson!A:A, 0)),
        IF(ISNUMBER(MATCH(B44, colorsJson!B:B, 0)),
            INDEX(colorsJson!C:C, MATCH(B44, colorsJson!B:B, 0)),
            ""
        )
    ),
    ""
)</f>
        <v>rgb(194, 178, 128)</v>
      </c>
    </row>
    <row r="45" spans="1:3" x14ac:dyDescent="0.3">
      <c r="A45" t="s">
        <v>33</v>
      </c>
      <c r="B45" t="s">
        <v>1307</v>
      </c>
      <c r="C45" t="str">
        <f>IFERROR(
    IF(ISNUMBER(MATCH(B45, colorsJson!A:A, 0)),
        INDEX(colorsJson!C:C, MATCH(B45, colorsJson!A:A, 0)),
        IF(ISNUMBER(MATCH(B45, colorsJson!B:B, 0)),
            INDEX(colorsJson!C:C, MATCH(B45, colorsJson!B:B, 0)),
            ""
        )
    ),
    ""
)</f>
        <v>rgb(0, 105, 148)</v>
      </c>
    </row>
    <row r="46" spans="1:3" x14ac:dyDescent="0.3">
      <c r="A46" t="s">
        <v>34</v>
      </c>
      <c r="B46" t="s">
        <v>1309</v>
      </c>
      <c r="C46" t="str">
        <f>IFERROR(
    IF(ISNUMBER(MATCH(B46, colorsJson!A:A, 0)),
        INDEX(colorsJson!C:C, MATCH(B46, colorsJson!A:A, 0)),
        IF(ISNUMBER(MATCH(B46, colorsJson!B:B, 0)),
            INDEX(colorsJson!C:C, MATCH(B46, colorsJson!B:B, 0)),
            ""
        )
    ),
    ""
)</f>
        <v>rgb(255, 255, 255)</v>
      </c>
    </row>
    <row r="47" spans="1:3" x14ac:dyDescent="0.3">
      <c r="A47" t="s">
        <v>40</v>
      </c>
      <c r="B47" t="s">
        <v>1316</v>
      </c>
      <c r="C47" t="str">
        <f>IFERROR(
    IF(ISNUMBER(MATCH(B47, colorsJson!A:A, 0)),
        INDEX(colorsJson!C:C, MATCH(B47, colorsJson!A:A, 0)),
        IF(ISNUMBER(MATCH(B47, colorsJson!B:B, 0)),
            INDEX(colorsJson!C:C, MATCH(B47, colorsJson!B:B, 0)),
            ""
        )
    ),
    ""
)</f>
        <v>rgb(173, 216, 230)</v>
      </c>
    </row>
    <row r="48" spans="1:3" x14ac:dyDescent="0.3">
      <c r="A48" t="s">
        <v>46</v>
      </c>
      <c r="B48" t="s">
        <v>1319</v>
      </c>
      <c r="C48" t="str">
        <f>IFERROR(
    IF(ISNUMBER(MATCH(B48, colorsJson!A:A, 0)),
        INDEX(colorsJson!C:C, MATCH(B48, colorsJson!A:A, 0)),
        IF(ISNUMBER(MATCH(B48, colorsJson!B:B, 0)),
            INDEX(colorsJson!C:C, MATCH(B48, colorsJson!B:B, 0)),
            ""
        )
    ),
    ""
)</f>
        <v>rgb(138, 43, 226)</v>
      </c>
    </row>
    <row r="49" spans="1:3" x14ac:dyDescent="0.3">
      <c r="A49" t="s">
        <v>35</v>
      </c>
      <c r="B49" t="s">
        <v>1310</v>
      </c>
      <c r="C49" t="str">
        <f>IFERROR(
    IF(ISNUMBER(MATCH(B49, colorsJson!A:A, 0)),
        INDEX(colorsJson!C:C, MATCH(B49, colorsJson!A:A, 0)),
        IF(ISNUMBER(MATCH(B49, colorsJson!B:B, 0)),
            INDEX(colorsJson!C:C, MATCH(B49, colorsJson!B:B, 0)),
            ""
        )
    ),
    ""
)</f>
        <v>rgb(114, 47, 55)</v>
      </c>
    </row>
    <row r="50" spans="1:3" x14ac:dyDescent="0.3">
      <c r="A50" t="s">
        <v>36</v>
      </c>
      <c r="B50" t="s">
        <v>1312</v>
      </c>
      <c r="C50" t="str">
        <f>IFERROR(
    IF(ISNUMBER(MATCH(B50, colorsJson!A:A, 0)),
        INDEX(colorsJson!C:C, MATCH(B50, colorsJson!A:A, 0)),
        IF(ISNUMBER(MATCH(B50, colorsJson!B:B, 0)),
            INDEX(colorsJson!C:C, MATCH(B50, colorsJson!B:B, 0)),
            ""
        )
    ),
    ""
)</f>
        <v>rgb(255, 255, 255)</v>
      </c>
    </row>
    <row r="51" spans="1:3" x14ac:dyDescent="0.3">
      <c r="A51" t="s">
        <v>22</v>
      </c>
      <c r="B51" t="s">
        <v>226</v>
      </c>
      <c r="C51" t="str">
        <f>IFERROR(
    IF(ISNUMBER(MATCH(B51, colorsJson!A:A, 0)),
        INDEX(colorsJson!C:C, MATCH(B51, colorsJson!A:A, 0)),
        IF(ISNUMBER(MATCH(B51, colorsJson!B:B, 0)),
            INDEX(colorsJson!C:C, MATCH(B51, colorsJson!B:B, 0)),
            ""
        )
    ),
    ""
)</f>
        <v>RGB(255, 255, 0)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DE74-5AA9-486C-B207-FE8DCB033BAC}">
  <sheetPr codeName="Sheet6"/>
  <dimension ref="A1:C351"/>
  <sheetViews>
    <sheetView workbookViewId="0">
      <selection activeCell="B291" sqref="B291"/>
    </sheetView>
  </sheetViews>
  <sheetFormatPr defaultColWidth="9.109375" defaultRowHeight="13.2" x14ac:dyDescent="0.25"/>
  <cols>
    <col min="1" max="1" width="30.109375" style="33" customWidth="1"/>
    <col min="2" max="2" width="25.5546875" style="33" customWidth="1"/>
    <col min="3" max="3" width="22" style="33" customWidth="1"/>
    <col min="4" max="16384" width="9.109375" style="33"/>
  </cols>
  <sheetData>
    <row r="1" spans="1:3" x14ac:dyDescent="0.25">
      <c r="A1" s="34" t="s">
        <v>1564</v>
      </c>
      <c r="B1" s="34" t="s">
        <v>1563</v>
      </c>
      <c r="C1" s="34" t="s">
        <v>95</v>
      </c>
    </row>
    <row r="2" spans="1:3" x14ac:dyDescent="0.25">
      <c r="A2" s="33" t="s">
        <v>1562</v>
      </c>
      <c r="B2" s="33" t="s">
        <v>114</v>
      </c>
      <c r="C2" s="33" t="s">
        <v>116</v>
      </c>
    </row>
    <row r="3" spans="1:3" x14ac:dyDescent="0.25">
      <c r="A3" s="33" t="s">
        <v>220</v>
      </c>
      <c r="B3" s="33" t="s">
        <v>219</v>
      </c>
      <c r="C3" s="33" t="s">
        <v>1561</v>
      </c>
    </row>
    <row r="4" spans="1:3" x14ac:dyDescent="0.25">
      <c r="A4" s="33" t="s">
        <v>1560</v>
      </c>
      <c r="B4" s="33" t="s">
        <v>222</v>
      </c>
      <c r="C4" s="33" t="s">
        <v>1559</v>
      </c>
    </row>
    <row r="5" spans="1:3" x14ac:dyDescent="0.25">
      <c r="A5" s="33" t="s">
        <v>214</v>
      </c>
      <c r="B5" s="33" t="s">
        <v>213</v>
      </c>
      <c r="C5" s="33" t="s">
        <v>215</v>
      </c>
    </row>
    <row r="6" spans="1:3" x14ac:dyDescent="0.25">
      <c r="A6" s="33" t="s">
        <v>360</v>
      </c>
      <c r="B6" s="33" t="s">
        <v>1558</v>
      </c>
      <c r="C6" s="33" t="s">
        <v>1557</v>
      </c>
    </row>
    <row r="7" spans="1:3" x14ac:dyDescent="0.25">
      <c r="A7" s="33" t="s">
        <v>232</v>
      </c>
      <c r="B7" s="33" t="s">
        <v>231</v>
      </c>
      <c r="C7" s="33" t="s">
        <v>233</v>
      </c>
    </row>
    <row r="8" spans="1:3" x14ac:dyDescent="0.25">
      <c r="A8" s="33" t="s">
        <v>235</v>
      </c>
      <c r="B8" s="33" t="s">
        <v>234</v>
      </c>
      <c r="C8" s="33" t="s">
        <v>236</v>
      </c>
    </row>
    <row r="9" spans="1:3" x14ac:dyDescent="0.25">
      <c r="A9" s="33" t="s">
        <v>238</v>
      </c>
      <c r="B9" s="33" t="s">
        <v>237</v>
      </c>
      <c r="C9" s="33" t="s">
        <v>239</v>
      </c>
    </row>
    <row r="10" spans="1:3" x14ac:dyDescent="0.25">
      <c r="A10" s="33" t="s">
        <v>241</v>
      </c>
      <c r="B10" s="33" t="s">
        <v>240</v>
      </c>
      <c r="C10" s="33" t="s">
        <v>242</v>
      </c>
    </row>
    <row r="11" spans="1:3" x14ac:dyDescent="0.25">
      <c r="A11" s="33" t="s">
        <v>217</v>
      </c>
      <c r="B11" s="33" t="s">
        <v>216</v>
      </c>
      <c r="C11" s="33" t="s">
        <v>1556</v>
      </c>
    </row>
    <row r="12" spans="1:3" x14ac:dyDescent="0.25">
      <c r="A12" s="33" t="s">
        <v>247</v>
      </c>
      <c r="B12" s="33" t="s">
        <v>246</v>
      </c>
      <c r="C12" s="33" t="s">
        <v>248</v>
      </c>
    </row>
    <row r="13" spans="1:3" x14ac:dyDescent="0.25">
      <c r="A13" s="33" t="s">
        <v>250</v>
      </c>
      <c r="B13" s="33" t="s">
        <v>249</v>
      </c>
      <c r="C13" s="33" t="s">
        <v>1555</v>
      </c>
    </row>
    <row r="14" spans="1:3" x14ac:dyDescent="0.25">
      <c r="A14" s="33" t="s">
        <v>123</v>
      </c>
      <c r="B14" s="33" t="s">
        <v>122</v>
      </c>
      <c r="C14" s="33" t="s">
        <v>1554</v>
      </c>
    </row>
    <row r="15" spans="1:3" x14ac:dyDescent="0.25">
      <c r="A15" s="33" t="s">
        <v>258</v>
      </c>
      <c r="B15" s="33" t="s">
        <v>257</v>
      </c>
      <c r="C15" s="33" t="s">
        <v>259</v>
      </c>
    </row>
    <row r="16" spans="1:3" x14ac:dyDescent="0.25">
      <c r="A16" s="33" t="s">
        <v>226</v>
      </c>
      <c r="B16" s="33" t="s">
        <v>225</v>
      </c>
      <c r="C16" s="33" t="s">
        <v>227</v>
      </c>
    </row>
    <row r="17" spans="1:3" x14ac:dyDescent="0.25">
      <c r="A17" s="33" t="s">
        <v>256</v>
      </c>
      <c r="B17" s="33" t="s">
        <v>255</v>
      </c>
      <c r="C17" s="33" t="s">
        <v>1553</v>
      </c>
    </row>
    <row r="18" spans="1:3" x14ac:dyDescent="0.25">
      <c r="A18" s="33" t="s">
        <v>253</v>
      </c>
      <c r="B18" s="33" t="s">
        <v>252</v>
      </c>
      <c r="C18" s="33" t="s">
        <v>1552</v>
      </c>
    </row>
    <row r="19" spans="1:3" x14ac:dyDescent="0.25">
      <c r="A19" s="33" t="s">
        <v>264</v>
      </c>
      <c r="B19" s="33" t="s">
        <v>263</v>
      </c>
      <c r="C19" s="33" t="s">
        <v>265</v>
      </c>
    </row>
    <row r="20" spans="1:3" x14ac:dyDescent="0.25">
      <c r="A20" s="33" t="s">
        <v>1551</v>
      </c>
      <c r="B20" s="33" t="s">
        <v>266</v>
      </c>
      <c r="C20" s="33" t="s">
        <v>268</v>
      </c>
    </row>
    <row r="21" spans="1:3" x14ac:dyDescent="0.25">
      <c r="A21" s="33" t="s">
        <v>270</v>
      </c>
      <c r="B21" s="33" t="s">
        <v>269</v>
      </c>
      <c r="C21" s="33" t="s">
        <v>1550</v>
      </c>
    </row>
    <row r="22" spans="1:3" x14ac:dyDescent="0.25">
      <c r="A22" s="33" t="s">
        <v>274</v>
      </c>
      <c r="B22" s="33" t="s">
        <v>273</v>
      </c>
      <c r="C22" s="33" t="s">
        <v>275</v>
      </c>
    </row>
    <row r="23" spans="1:3" x14ac:dyDescent="0.25">
      <c r="A23" s="33" t="s">
        <v>244</v>
      </c>
      <c r="B23" s="33" t="s">
        <v>243</v>
      </c>
      <c r="C23" s="33" t="s">
        <v>245</v>
      </c>
    </row>
    <row r="24" spans="1:3" x14ac:dyDescent="0.25">
      <c r="A24" s="33" t="s">
        <v>280</v>
      </c>
      <c r="B24" s="33" t="s">
        <v>279</v>
      </c>
      <c r="C24" s="33" t="s">
        <v>209</v>
      </c>
    </row>
    <row r="25" spans="1:3" x14ac:dyDescent="0.25">
      <c r="A25" s="33" t="s">
        <v>282</v>
      </c>
      <c r="B25" s="33" t="s">
        <v>281</v>
      </c>
      <c r="C25" s="33" t="s">
        <v>283</v>
      </c>
    </row>
    <row r="26" spans="1:3" x14ac:dyDescent="0.25">
      <c r="A26" s="33" t="s">
        <v>286</v>
      </c>
      <c r="B26" s="33" t="s">
        <v>285</v>
      </c>
      <c r="C26" s="33" t="s">
        <v>287</v>
      </c>
    </row>
    <row r="27" spans="1:3" x14ac:dyDescent="0.25">
      <c r="A27" s="33" t="s">
        <v>289</v>
      </c>
      <c r="B27" s="33" t="s">
        <v>288</v>
      </c>
      <c r="C27" s="33" t="s">
        <v>1549</v>
      </c>
    </row>
    <row r="28" spans="1:3" x14ac:dyDescent="0.25">
      <c r="A28" s="33" t="s">
        <v>291</v>
      </c>
      <c r="B28" s="33" t="s">
        <v>291</v>
      </c>
      <c r="C28" s="33" t="s">
        <v>212</v>
      </c>
    </row>
    <row r="29" spans="1:3" x14ac:dyDescent="0.25">
      <c r="A29" s="33" t="s">
        <v>299</v>
      </c>
      <c r="B29" s="33" t="s">
        <v>298</v>
      </c>
      <c r="C29" s="33" t="s">
        <v>300</v>
      </c>
    </row>
    <row r="30" spans="1:3" x14ac:dyDescent="0.25">
      <c r="A30" s="33" t="s">
        <v>302</v>
      </c>
      <c r="B30" s="33" t="s">
        <v>1548</v>
      </c>
      <c r="C30" s="33" t="s">
        <v>303</v>
      </c>
    </row>
    <row r="31" spans="1:3" x14ac:dyDescent="0.25">
      <c r="A31" s="33" t="s">
        <v>305</v>
      </c>
      <c r="B31" s="33" t="s">
        <v>304</v>
      </c>
      <c r="C31" s="33" t="s">
        <v>1547</v>
      </c>
    </row>
    <row r="32" spans="1:3" x14ac:dyDescent="0.25">
      <c r="A32" s="33" t="s">
        <v>308</v>
      </c>
      <c r="B32" s="33" t="s">
        <v>307</v>
      </c>
      <c r="C32" s="33" t="s">
        <v>1546</v>
      </c>
    </row>
    <row r="33" spans="1:3" x14ac:dyDescent="0.25">
      <c r="A33" s="33" t="s">
        <v>311</v>
      </c>
      <c r="B33" s="33" t="s">
        <v>310</v>
      </c>
      <c r="C33" s="33" t="s">
        <v>1545</v>
      </c>
    </row>
    <row r="34" spans="1:3" x14ac:dyDescent="0.25">
      <c r="A34" s="33" t="s">
        <v>313</v>
      </c>
      <c r="B34" s="33" t="s">
        <v>312</v>
      </c>
      <c r="C34" s="33" t="s">
        <v>1532</v>
      </c>
    </row>
    <row r="35" spans="1:3" x14ac:dyDescent="0.25">
      <c r="A35" s="33" t="s">
        <v>297</v>
      </c>
      <c r="B35" s="33" t="s">
        <v>296</v>
      </c>
      <c r="C35" s="33" t="s">
        <v>265</v>
      </c>
    </row>
    <row r="36" spans="1:3" x14ac:dyDescent="0.25">
      <c r="A36" s="33" t="s">
        <v>261</v>
      </c>
      <c r="B36" s="33" t="s">
        <v>1544</v>
      </c>
      <c r="C36" s="33" t="s">
        <v>262</v>
      </c>
    </row>
    <row r="37" spans="1:3" x14ac:dyDescent="0.25">
      <c r="A37" s="33" t="s">
        <v>317</v>
      </c>
      <c r="B37" s="33" t="s">
        <v>316</v>
      </c>
      <c r="C37" s="33" t="s">
        <v>1532</v>
      </c>
    </row>
    <row r="38" spans="1:3" x14ac:dyDescent="0.25">
      <c r="A38" s="33" t="s">
        <v>319</v>
      </c>
      <c r="B38" s="33" t="s">
        <v>318</v>
      </c>
      <c r="C38" s="33" t="s">
        <v>1532</v>
      </c>
    </row>
    <row r="39" spans="1:3" x14ac:dyDescent="0.25">
      <c r="A39" s="33" t="s">
        <v>295</v>
      </c>
      <c r="B39" s="33" t="s">
        <v>294</v>
      </c>
      <c r="C39" s="33" t="s">
        <v>259</v>
      </c>
    </row>
    <row r="40" spans="1:3" x14ac:dyDescent="0.25">
      <c r="A40" s="33" t="s">
        <v>321</v>
      </c>
      <c r="B40" s="33" t="s">
        <v>320</v>
      </c>
      <c r="C40" s="33" t="s">
        <v>1532</v>
      </c>
    </row>
    <row r="41" spans="1:3" x14ac:dyDescent="0.25">
      <c r="A41" s="33" t="s">
        <v>277</v>
      </c>
      <c r="B41" s="33" t="s">
        <v>1543</v>
      </c>
      <c r="C41" s="33" t="s">
        <v>1542</v>
      </c>
    </row>
    <row r="42" spans="1:3" x14ac:dyDescent="0.25">
      <c r="A42" s="33" t="s">
        <v>326</v>
      </c>
      <c r="B42" s="33" t="s">
        <v>325</v>
      </c>
      <c r="C42" s="33" t="s">
        <v>1532</v>
      </c>
    </row>
    <row r="43" spans="1:3" x14ac:dyDescent="0.25">
      <c r="A43" s="33" t="s">
        <v>330</v>
      </c>
      <c r="B43" s="33" t="s">
        <v>329</v>
      </c>
      <c r="C43" s="33" t="s">
        <v>1541</v>
      </c>
    </row>
    <row r="44" spans="1:3" x14ac:dyDescent="0.25">
      <c r="A44" s="33" t="s">
        <v>339</v>
      </c>
      <c r="B44" s="33" t="s">
        <v>338</v>
      </c>
      <c r="C44" s="33" t="s">
        <v>340</v>
      </c>
    </row>
    <row r="45" spans="1:3" x14ac:dyDescent="0.25">
      <c r="A45" s="33" t="s">
        <v>328</v>
      </c>
      <c r="B45" s="33" t="s">
        <v>327</v>
      </c>
      <c r="C45" s="33" t="s">
        <v>1532</v>
      </c>
    </row>
    <row r="46" spans="1:3" x14ac:dyDescent="0.25">
      <c r="A46" s="33" t="s">
        <v>342</v>
      </c>
      <c r="B46" s="33" t="s">
        <v>341</v>
      </c>
      <c r="C46" s="33" t="s">
        <v>340</v>
      </c>
    </row>
    <row r="47" spans="1:3" x14ac:dyDescent="0.25">
      <c r="A47" s="33" t="s">
        <v>347</v>
      </c>
      <c r="B47" s="33" t="s">
        <v>346</v>
      </c>
      <c r="C47" s="33" t="s">
        <v>348</v>
      </c>
    </row>
    <row r="48" spans="1:3" x14ac:dyDescent="0.25">
      <c r="A48" s="33" t="s">
        <v>335</v>
      </c>
      <c r="B48" s="33" t="s">
        <v>334</v>
      </c>
      <c r="C48" s="33" t="s">
        <v>333</v>
      </c>
    </row>
    <row r="49" spans="1:3" x14ac:dyDescent="0.25">
      <c r="A49" s="33" t="s">
        <v>350</v>
      </c>
      <c r="B49" s="33" t="s">
        <v>349</v>
      </c>
      <c r="C49" s="33" t="s">
        <v>1540</v>
      </c>
    </row>
    <row r="50" spans="1:3" x14ac:dyDescent="0.25">
      <c r="A50" s="33" t="s">
        <v>337</v>
      </c>
      <c r="B50" s="33" t="s">
        <v>336</v>
      </c>
      <c r="C50" s="33" t="s">
        <v>333</v>
      </c>
    </row>
    <row r="51" spans="1:3" x14ac:dyDescent="0.25">
      <c r="A51" s="33" t="s">
        <v>353</v>
      </c>
      <c r="B51" s="33" t="s">
        <v>352</v>
      </c>
      <c r="C51" s="33" t="s">
        <v>218</v>
      </c>
    </row>
    <row r="52" spans="1:3" x14ac:dyDescent="0.25">
      <c r="A52" s="33" t="s">
        <v>355</v>
      </c>
      <c r="B52" s="33" t="s">
        <v>354</v>
      </c>
      <c r="C52" s="33" t="s">
        <v>218</v>
      </c>
    </row>
    <row r="53" spans="1:3" x14ac:dyDescent="0.25">
      <c r="A53" s="33" t="s">
        <v>362</v>
      </c>
      <c r="B53" s="33" t="s">
        <v>362</v>
      </c>
      <c r="C53" s="33" t="s">
        <v>363</v>
      </c>
    </row>
    <row r="54" spans="1:3" x14ac:dyDescent="0.25">
      <c r="A54" s="33" t="s">
        <v>357</v>
      </c>
      <c r="B54" s="33" t="s">
        <v>357</v>
      </c>
      <c r="C54" s="33" t="s">
        <v>1539</v>
      </c>
    </row>
    <row r="55" spans="1:3" x14ac:dyDescent="0.25">
      <c r="A55" s="33" t="s">
        <v>367</v>
      </c>
      <c r="B55" s="33" t="s">
        <v>366</v>
      </c>
      <c r="C55" s="33" t="s">
        <v>363</v>
      </c>
    </row>
    <row r="56" spans="1:3" x14ac:dyDescent="0.25">
      <c r="A56" s="33" t="s">
        <v>365</v>
      </c>
      <c r="B56" s="33" t="s">
        <v>364</v>
      </c>
      <c r="C56" s="33" t="s">
        <v>363</v>
      </c>
    </row>
    <row r="57" spans="1:3" x14ac:dyDescent="0.25">
      <c r="A57" s="33" t="s">
        <v>376</v>
      </c>
      <c r="B57" s="33" t="s">
        <v>375</v>
      </c>
      <c r="C57" s="33" t="s">
        <v>1538</v>
      </c>
    </row>
    <row r="58" spans="1:3" x14ac:dyDescent="0.25">
      <c r="A58" s="33" t="s">
        <v>372</v>
      </c>
      <c r="B58" s="33" t="s">
        <v>371</v>
      </c>
      <c r="C58" s="33" t="s">
        <v>1537</v>
      </c>
    </row>
    <row r="59" spans="1:3" x14ac:dyDescent="0.25">
      <c r="A59" s="33" t="s">
        <v>378</v>
      </c>
      <c r="B59" s="33" t="s">
        <v>377</v>
      </c>
      <c r="C59" s="33" t="s">
        <v>1536</v>
      </c>
    </row>
    <row r="60" spans="1:3" x14ac:dyDescent="0.25">
      <c r="A60" s="33" t="s">
        <v>384</v>
      </c>
      <c r="B60" s="33" t="s">
        <v>383</v>
      </c>
      <c r="C60" s="33" t="s">
        <v>385</v>
      </c>
    </row>
    <row r="61" spans="1:3" x14ac:dyDescent="0.25">
      <c r="A61" s="33" t="s">
        <v>387</v>
      </c>
      <c r="B61" s="33" t="s">
        <v>386</v>
      </c>
      <c r="C61" s="33" t="s">
        <v>1535</v>
      </c>
    </row>
    <row r="62" spans="1:3" x14ac:dyDescent="0.25">
      <c r="A62" s="33" t="s">
        <v>393</v>
      </c>
      <c r="B62" s="33" t="s">
        <v>392</v>
      </c>
      <c r="C62" s="33" t="s">
        <v>1534</v>
      </c>
    </row>
    <row r="63" spans="1:3" x14ac:dyDescent="0.25">
      <c r="A63" s="33" t="s">
        <v>390</v>
      </c>
      <c r="B63" s="33" t="s">
        <v>389</v>
      </c>
      <c r="C63" s="33" t="s">
        <v>391</v>
      </c>
    </row>
    <row r="64" spans="1:3" x14ac:dyDescent="0.25">
      <c r="A64" s="33" t="s">
        <v>396</v>
      </c>
      <c r="B64" s="33" t="s">
        <v>395</v>
      </c>
      <c r="C64" s="33" t="s">
        <v>1533</v>
      </c>
    </row>
    <row r="65" spans="1:3" x14ac:dyDescent="0.25">
      <c r="A65" s="33" t="s">
        <v>398</v>
      </c>
      <c r="B65" s="33" t="s">
        <v>397</v>
      </c>
      <c r="C65" s="33" t="s">
        <v>399</v>
      </c>
    </row>
    <row r="66" spans="1:3" x14ac:dyDescent="0.25">
      <c r="A66" s="33" t="s">
        <v>401</v>
      </c>
      <c r="B66" s="33" t="s">
        <v>400</v>
      </c>
      <c r="C66" s="33" t="s">
        <v>209</v>
      </c>
    </row>
    <row r="67" spans="1:3" x14ac:dyDescent="0.25">
      <c r="A67" s="33" t="s">
        <v>406</v>
      </c>
      <c r="B67" s="33" t="s">
        <v>405</v>
      </c>
      <c r="C67" s="33" t="s">
        <v>403</v>
      </c>
    </row>
    <row r="68" spans="1:3" x14ac:dyDescent="0.25">
      <c r="A68" s="33" t="s">
        <v>408</v>
      </c>
      <c r="B68" s="33" t="s">
        <v>407</v>
      </c>
      <c r="C68" s="33" t="s">
        <v>409</v>
      </c>
    </row>
    <row r="69" spans="1:3" x14ac:dyDescent="0.25">
      <c r="A69" s="33" t="s">
        <v>412</v>
      </c>
      <c r="B69" s="33" t="s">
        <v>411</v>
      </c>
      <c r="C69" s="33" t="s">
        <v>409</v>
      </c>
    </row>
    <row r="70" spans="1:3" x14ac:dyDescent="0.25">
      <c r="A70" s="33" t="s">
        <v>414</v>
      </c>
      <c r="B70" s="33" t="s">
        <v>413</v>
      </c>
      <c r="C70" s="33" t="s">
        <v>409</v>
      </c>
    </row>
    <row r="71" spans="1:3" x14ac:dyDescent="0.25">
      <c r="A71" s="33" t="s">
        <v>323</v>
      </c>
      <c r="B71" s="33" t="s">
        <v>322</v>
      </c>
      <c r="C71" s="33" t="s">
        <v>1532</v>
      </c>
    </row>
    <row r="72" spans="1:3" x14ac:dyDescent="0.25">
      <c r="A72" s="33" t="s">
        <v>315</v>
      </c>
      <c r="B72" s="33" t="s">
        <v>314</v>
      </c>
      <c r="C72" s="33" t="s">
        <v>1532</v>
      </c>
    </row>
    <row r="73" spans="1:3" x14ac:dyDescent="0.25">
      <c r="A73" s="33" t="s">
        <v>421</v>
      </c>
      <c r="B73" s="33" t="s">
        <v>420</v>
      </c>
      <c r="C73" s="33" t="s">
        <v>1531</v>
      </c>
    </row>
    <row r="74" spans="1:3" x14ac:dyDescent="0.25">
      <c r="A74" s="33" t="s">
        <v>424</v>
      </c>
      <c r="B74" s="33" t="s">
        <v>423</v>
      </c>
      <c r="C74" s="33" t="s">
        <v>419</v>
      </c>
    </row>
    <row r="75" spans="1:3" x14ac:dyDescent="0.25">
      <c r="A75" s="33" t="s">
        <v>426</v>
      </c>
      <c r="B75" s="33" t="s">
        <v>425</v>
      </c>
      <c r="C75" s="33" t="s">
        <v>427</v>
      </c>
    </row>
    <row r="76" spans="1:3" x14ac:dyDescent="0.25">
      <c r="A76" s="33" t="s">
        <v>429</v>
      </c>
      <c r="B76" s="33" t="s">
        <v>428</v>
      </c>
      <c r="C76" s="33" t="s">
        <v>427</v>
      </c>
    </row>
    <row r="77" spans="1:3" x14ac:dyDescent="0.25">
      <c r="A77" s="33" t="s">
        <v>435</v>
      </c>
      <c r="B77" s="33" t="s">
        <v>434</v>
      </c>
      <c r="C77" s="33" t="s">
        <v>436</v>
      </c>
    </row>
    <row r="78" spans="1:3" x14ac:dyDescent="0.25">
      <c r="A78" s="33" t="s">
        <v>438</v>
      </c>
      <c r="B78" s="33" t="s">
        <v>437</v>
      </c>
      <c r="C78" s="33" t="s">
        <v>436</v>
      </c>
    </row>
    <row r="79" spans="1:3" x14ac:dyDescent="0.25">
      <c r="A79" s="33" t="s">
        <v>431</v>
      </c>
      <c r="B79" s="33" t="s">
        <v>430</v>
      </c>
      <c r="C79" s="33" t="s">
        <v>427</v>
      </c>
    </row>
    <row r="80" spans="1:3" x14ac:dyDescent="0.25">
      <c r="A80" s="33" t="s">
        <v>433</v>
      </c>
      <c r="B80" s="33" t="s">
        <v>432</v>
      </c>
      <c r="C80" s="33" t="s">
        <v>427</v>
      </c>
    </row>
    <row r="81" spans="1:3" x14ac:dyDescent="0.25">
      <c r="A81" s="33" t="s">
        <v>440</v>
      </c>
      <c r="B81" s="33" t="s">
        <v>439</v>
      </c>
      <c r="C81" s="33" t="s">
        <v>1530</v>
      </c>
    </row>
    <row r="82" spans="1:3" x14ac:dyDescent="0.25">
      <c r="A82" s="33" t="s">
        <v>443</v>
      </c>
      <c r="B82" s="33" t="s">
        <v>442</v>
      </c>
      <c r="C82" s="33" t="s">
        <v>444</v>
      </c>
    </row>
    <row r="83" spans="1:3" x14ac:dyDescent="0.25">
      <c r="A83" s="33" t="s">
        <v>446</v>
      </c>
      <c r="B83" s="33" t="s">
        <v>445</v>
      </c>
      <c r="C83" s="33" t="s">
        <v>1529</v>
      </c>
    </row>
    <row r="84" spans="1:3" x14ac:dyDescent="0.25">
      <c r="A84" s="33" t="s">
        <v>449</v>
      </c>
      <c r="B84" s="33" t="s">
        <v>448</v>
      </c>
      <c r="C84" s="33" t="s">
        <v>450</v>
      </c>
    </row>
    <row r="85" spans="1:3" x14ac:dyDescent="0.25">
      <c r="A85" s="33" t="s">
        <v>460</v>
      </c>
      <c r="B85" s="33" t="s">
        <v>459</v>
      </c>
      <c r="C85" s="33" t="s">
        <v>1528</v>
      </c>
    </row>
    <row r="86" spans="1:3" x14ac:dyDescent="0.25">
      <c r="A86" s="33" t="s">
        <v>462</v>
      </c>
      <c r="B86" s="33" t="s">
        <v>461</v>
      </c>
      <c r="C86" s="33" t="s">
        <v>463</v>
      </c>
    </row>
    <row r="87" spans="1:3" x14ac:dyDescent="0.25">
      <c r="A87" s="33" t="s">
        <v>465</v>
      </c>
      <c r="B87" s="33" t="s">
        <v>464</v>
      </c>
      <c r="C87" s="33" t="s">
        <v>1527</v>
      </c>
    </row>
    <row r="88" spans="1:3" x14ac:dyDescent="0.25">
      <c r="A88" s="33" t="s">
        <v>467</v>
      </c>
      <c r="B88" s="33" t="s">
        <v>466</v>
      </c>
      <c r="C88" s="33" t="s">
        <v>436</v>
      </c>
    </row>
    <row r="89" spans="1:3" x14ac:dyDescent="0.25">
      <c r="A89" s="33" t="s">
        <v>469</v>
      </c>
      <c r="B89" s="33" t="s">
        <v>468</v>
      </c>
      <c r="C89" s="33" t="s">
        <v>1526</v>
      </c>
    </row>
    <row r="90" spans="1:3" x14ac:dyDescent="0.25">
      <c r="A90" s="33" t="s">
        <v>471</v>
      </c>
      <c r="B90" s="33" t="s">
        <v>400</v>
      </c>
      <c r="C90" s="33" t="s">
        <v>1525</v>
      </c>
    </row>
    <row r="91" spans="1:3" x14ac:dyDescent="0.25">
      <c r="A91" s="33" t="s">
        <v>476</v>
      </c>
      <c r="B91" s="33" t="s">
        <v>475</v>
      </c>
      <c r="C91" s="33" t="s">
        <v>473</v>
      </c>
    </row>
    <row r="92" spans="1:3" x14ac:dyDescent="0.25">
      <c r="A92" s="33" t="s">
        <v>478</v>
      </c>
      <c r="B92" s="33" t="s">
        <v>477</v>
      </c>
      <c r="C92" s="33" t="s">
        <v>473</v>
      </c>
    </row>
    <row r="93" spans="1:3" x14ac:dyDescent="0.25">
      <c r="A93" s="33" t="s">
        <v>482</v>
      </c>
      <c r="B93" s="33" t="s">
        <v>481</v>
      </c>
      <c r="C93" s="33" t="s">
        <v>473</v>
      </c>
    </row>
    <row r="94" spans="1:3" x14ac:dyDescent="0.25">
      <c r="A94" s="33" t="s">
        <v>484</v>
      </c>
      <c r="B94" s="33" t="s">
        <v>483</v>
      </c>
      <c r="C94" s="33" t="s">
        <v>473</v>
      </c>
    </row>
    <row r="95" spans="1:3" x14ac:dyDescent="0.25">
      <c r="A95" s="33" t="s">
        <v>486</v>
      </c>
      <c r="B95" s="33" t="s">
        <v>485</v>
      </c>
      <c r="C95" s="33" t="s">
        <v>473</v>
      </c>
    </row>
    <row r="96" spans="1:3" x14ac:dyDescent="0.25">
      <c r="A96" s="33" t="s">
        <v>488</v>
      </c>
      <c r="B96" s="33" t="s">
        <v>487</v>
      </c>
      <c r="C96" s="33" t="s">
        <v>473</v>
      </c>
    </row>
    <row r="97" spans="1:3" x14ac:dyDescent="0.25">
      <c r="A97" s="33" t="s">
        <v>490</v>
      </c>
      <c r="B97" s="33" t="s">
        <v>489</v>
      </c>
      <c r="C97" s="33" t="s">
        <v>1524</v>
      </c>
    </row>
    <row r="98" spans="1:3" x14ac:dyDescent="0.25">
      <c r="A98" s="33" t="s">
        <v>480</v>
      </c>
      <c r="B98" s="33" t="s">
        <v>479</v>
      </c>
      <c r="C98" s="33" t="s">
        <v>473</v>
      </c>
    </row>
    <row r="99" spans="1:3" x14ac:dyDescent="0.25">
      <c r="A99" s="33" t="s">
        <v>492</v>
      </c>
      <c r="B99" s="33" t="s">
        <v>491</v>
      </c>
      <c r="C99" s="33" t="s">
        <v>473</v>
      </c>
    </row>
    <row r="100" spans="1:3" x14ac:dyDescent="0.25">
      <c r="A100" s="33" t="s">
        <v>494</v>
      </c>
      <c r="B100" s="33" t="s">
        <v>493</v>
      </c>
      <c r="C100" s="33" t="s">
        <v>473</v>
      </c>
    </row>
    <row r="101" spans="1:3" x14ac:dyDescent="0.25">
      <c r="A101" s="33" t="s">
        <v>496</v>
      </c>
      <c r="B101" s="33" t="s">
        <v>495</v>
      </c>
      <c r="C101" s="33" t="s">
        <v>473</v>
      </c>
    </row>
    <row r="102" spans="1:3" x14ac:dyDescent="0.25">
      <c r="A102" s="33" t="s">
        <v>498</v>
      </c>
      <c r="B102" s="33" t="s">
        <v>497</v>
      </c>
      <c r="C102" s="33" t="s">
        <v>473</v>
      </c>
    </row>
    <row r="103" spans="1:3" x14ac:dyDescent="0.25">
      <c r="A103" s="33" t="s">
        <v>500</v>
      </c>
      <c r="B103" s="33" t="s">
        <v>499</v>
      </c>
      <c r="C103" s="33" t="s">
        <v>473</v>
      </c>
    </row>
    <row r="104" spans="1:3" x14ac:dyDescent="0.25">
      <c r="A104" s="33" t="s">
        <v>502</v>
      </c>
      <c r="B104" s="33" t="s">
        <v>501</v>
      </c>
      <c r="C104" s="33" t="s">
        <v>473</v>
      </c>
    </row>
    <row r="105" spans="1:3" x14ac:dyDescent="0.25">
      <c r="A105" s="33" t="s">
        <v>504</v>
      </c>
      <c r="B105" s="33" t="s">
        <v>503</v>
      </c>
      <c r="C105" s="33" t="s">
        <v>473</v>
      </c>
    </row>
    <row r="106" spans="1:3" x14ac:dyDescent="0.25">
      <c r="A106" s="33" t="s">
        <v>506</v>
      </c>
      <c r="B106" s="33" t="s">
        <v>505</v>
      </c>
      <c r="C106" s="33" t="s">
        <v>473</v>
      </c>
    </row>
    <row r="107" spans="1:3" x14ac:dyDescent="0.25">
      <c r="A107" s="33" t="s">
        <v>514</v>
      </c>
      <c r="B107" s="33" t="s">
        <v>513</v>
      </c>
      <c r="C107" s="33" t="s">
        <v>473</v>
      </c>
    </row>
    <row r="108" spans="1:3" x14ac:dyDescent="0.25">
      <c r="A108" s="33" t="s">
        <v>518</v>
      </c>
      <c r="B108" s="33" t="s">
        <v>517</v>
      </c>
      <c r="C108" s="33" t="s">
        <v>473</v>
      </c>
    </row>
    <row r="109" spans="1:3" x14ac:dyDescent="0.25">
      <c r="A109" s="33" t="s">
        <v>516</v>
      </c>
      <c r="B109" s="33" t="s">
        <v>515</v>
      </c>
      <c r="C109" s="33" t="s">
        <v>473</v>
      </c>
    </row>
    <row r="110" spans="1:3" x14ac:dyDescent="0.25">
      <c r="A110" s="33" t="s">
        <v>520</v>
      </c>
      <c r="B110" s="33" t="s">
        <v>519</v>
      </c>
      <c r="C110" s="33" t="s">
        <v>473</v>
      </c>
    </row>
    <row r="111" spans="1:3" x14ac:dyDescent="0.25">
      <c r="A111" s="33" t="s">
        <v>418</v>
      </c>
      <c r="B111" s="33" t="s">
        <v>417</v>
      </c>
      <c r="C111" s="33" t="s">
        <v>419</v>
      </c>
    </row>
    <row r="112" spans="1:3" x14ac:dyDescent="0.25">
      <c r="A112" s="33" t="s">
        <v>522</v>
      </c>
      <c r="B112" s="33" t="s">
        <v>521</v>
      </c>
      <c r="C112" s="33" t="s">
        <v>473</v>
      </c>
    </row>
    <row r="113" spans="1:3" x14ac:dyDescent="0.25">
      <c r="A113" s="33" t="s">
        <v>416</v>
      </c>
      <c r="B113" s="33" t="s">
        <v>415</v>
      </c>
      <c r="C113" s="33" t="s">
        <v>409</v>
      </c>
    </row>
    <row r="114" spans="1:3" x14ac:dyDescent="0.25">
      <c r="A114" s="33" t="s">
        <v>528</v>
      </c>
      <c r="B114" s="33" t="s">
        <v>527</v>
      </c>
      <c r="C114" s="33" t="s">
        <v>473</v>
      </c>
    </row>
    <row r="115" spans="1:3" x14ac:dyDescent="0.25">
      <c r="A115" s="33" t="s">
        <v>532</v>
      </c>
      <c r="B115" s="33" t="s">
        <v>531</v>
      </c>
      <c r="C115" s="33" t="s">
        <v>1523</v>
      </c>
    </row>
    <row r="116" spans="1:3" x14ac:dyDescent="0.25">
      <c r="A116" s="33" t="s">
        <v>534</v>
      </c>
      <c r="B116" s="33" t="s">
        <v>533</v>
      </c>
      <c r="C116" s="33" t="s">
        <v>409</v>
      </c>
    </row>
    <row r="117" spans="1:3" x14ac:dyDescent="0.25">
      <c r="A117" s="33" t="s">
        <v>540</v>
      </c>
      <c r="B117" s="33" t="s">
        <v>540</v>
      </c>
      <c r="C117" s="33" t="s">
        <v>539</v>
      </c>
    </row>
    <row r="118" spans="1:3" x14ac:dyDescent="0.25">
      <c r="A118" s="33" t="s">
        <v>541</v>
      </c>
      <c r="B118" s="33" t="s">
        <v>541</v>
      </c>
      <c r="C118" s="33" t="s">
        <v>542</v>
      </c>
    </row>
    <row r="119" spans="1:3" x14ac:dyDescent="0.25">
      <c r="A119" s="33" t="s">
        <v>546</v>
      </c>
      <c r="B119" s="33" t="s">
        <v>546</v>
      </c>
      <c r="C119" s="33" t="s">
        <v>1522</v>
      </c>
    </row>
    <row r="120" spans="1:3" x14ac:dyDescent="0.25">
      <c r="A120" s="33" t="s">
        <v>551</v>
      </c>
      <c r="B120" s="33" t="s">
        <v>551</v>
      </c>
      <c r="C120" s="33" t="s">
        <v>539</v>
      </c>
    </row>
    <row r="121" spans="1:3" x14ac:dyDescent="0.25">
      <c r="A121" s="33" t="s">
        <v>552</v>
      </c>
      <c r="B121" s="33" t="s">
        <v>552</v>
      </c>
      <c r="C121" s="33" t="s">
        <v>553</v>
      </c>
    </row>
    <row r="122" spans="1:3" x14ac:dyDescent="0.25">
      <c r="A122" s="33" t="s">
        <v>554</v>
      </c>
      <c r="B122" s="33" t="s">
        <v>554</v>
      </c>
      <c r="C122" s="33" t="s">
        <v>1521</v>
      </c>
    </row>
    <row r="123" spans="1:3" x14ac:dyDescent="0.25">
      <c r="A123" s="33" t="s">
        <v>557</v>
      </c>
      <c r="B123" s="33" t="s">
        <v>557</v>
      </c>
      <c r="C123" s="33" t="s">
        <v>556</v>
      </c>
    </row>
    <row r="124" spans="1:3" x14ac:dyDescent="0.25">
      <c r="A124" s="33" t="s">
        <v>558</v>
      </c>
      <c r="B124" s="33" t="s">
        <v>558</v>
      </c>
      <c r="C124" s="33" t="s">
        <v>559</v>
      </c>
    </row>
    <row r="125" spans="1:3" x14ac:dyDescent="0.25">
      <c r="A125" s="33" t="s">
        <v>1520</v>
      </c>
      <c r="B125" s="33" t="s">
        <v>1520</v>
      </c>
      <c r="C125" s="33" t="s">
        <v>544</v>
      </c>
    </row>
    <row r="126" spans="1:3" x14ac:dyDescent="0.25">
      <c r="A126" s="33" t="s">
        <v>548</v>
      </c>
      <c r="B126" s="33" t="s">
        <v>548</v>
      </c>
      <c r="C126" s="33" t="s">
        <v>549</v>
      </c>
    </row>
    <row r="127" spans="1:3" x14ac:dyDescent="0.25">
      <c r="A127" s="33" t="s">
        <v>562</v>
      </c>
      <c r="B127" s="33" t="s">
        <v>561</v>
      </c>
      <c r="C127" s="33" t="s">
        <v>563</v>
      </c>
    </row>
    <row r="128" spans="1:3" x14ac:dyDescent="0.25">
      <c r="A128" s="33" t="s">
        <v>564</v>
      </c>
      <c r="B128" s="33" t="s">
        <v>564</v>
      </c>
      <c r="C128" s="33" t="s">
        <v>565</v>
      </c>
    </row>
    <row r="129" spans="1:3" x14ac:dyDescent="0.25">
      <c r="A129" s="33" t="s">
        <v>569</v>
      </c>
      <c r="B129" s="33" t="s">
        <v>569</v>
      </c>
      <c r="C129" s="33" t="s">
        <v>570</v>
      </c>
    </row>
    <row r="130" spans="1:3" x14ac:dyDescent="0.25">
      <c r="A130" s="33" t="s">
        <v>573</v>
      </c>
      <c r="B130" s="33" t="s">
        <v>573</v>
      </c>
      <c r="C130" s="33" t="s">
        <v>1519</v>
      </c>
    </row>
    <row r="131" spans="1:3" x14ac:dyDescent="0.25">
      <c r="A131" s="33" t="s">
        <v>575</v>
      </c>
      <c r="B131" s="33" t="s">
        <v>575</v>
      </c>
      <c r="C131" s="33" t="s">
        <v>576</v>
      </c>
    </row>
    <row r="132" spans="1:3" x14ac:dyDescent="0.25">
      <c r="A132" s="33" t="s">
        <v>579</v>
      </c>
      <c r="B132" s="33" t="s">
        <v>579</v>
      </c>
      <c r="C132" s="33" t="s">
        <v>577</v>
      </c>
    </row>
    <row r="133" spans="1:3" x14ac:dyDescent="0.25">
      <c r="A133" s="33" t="s">
        <v>567</v>
      </c>
      <c r="B133" s="33" t="s">
        <v>566</v>
      </c>
      <c r="C133" s="33" t="s">
        <v>568</v>
      </c>
    </row>
    <row r="134" spans="1:3" x14ac:dyDescent="0.25">
      <c r="A134" s="33" t="s">
        <v>580</v>
      </c>
      <c r="B134" s="33" t="s">
        <v>580</v>
      </c>
      <c r="C134" s="33" t="s">
        <v>1518</v>
      </c>
    </row>
    <row r="135" spans="1:3" x14ac:dyDescent="0.25">
      <c r="A135" s="33" t="s">
        <v>582</v>
      </c>
      <c r="B135" s="33" t="s">
        <v>582</v>
      </c>
      <c r="C135" s="33" t="s">
        <v>583</v>
      </c>
    </row>
    <row r="136" spans="1:3" x14ac:dyDescent="0.25">
      <c r="A136" s="33" t="s">
        <v>584</v>
      </c>
      <c r="B136" s="33" t="s">
        <v>584</v>
      </c>
      <c r="C136" s="33" t="s">
        <v>539</v>
      </c>
    </row>
    <row r="137" spans="1:3" x14ac:dyDescent="0.25">
      <c r="A137" s="33" t="s">
        <v>586</v>
      </c>
      <c r="B137" s="33" t="s">
        <v>586</v>
      </c>
      <c r="C137" s="33" t="s">
        <v>587</v>
      </c>
    </row>
    <row r="138" spans="1:3" x14ac:dyDescent="0.25">
      <c r="A138" s="33" t="s">
        <v>585</v>
      </c>
      <c r="B138" s="33" t="s">
        <v>585</v>
      </c>
      <c r="C138" s="33" t="s">
        <v>550</v>
      </c>
    </row>
    <row r="139" spans="1:3" x14ac:dyDescent="0.25">
      <c r="A139" s="33" t="s">
        <v>589</v>
      </c>
      <c r="B139" s="33" t="s">
        <v>589</v>
      </c>
      <c r="C139" s="33" t="s">
        <v>1486</v>
      </c>
    </row>
    <row r="140" spans="1:3" x14ac:dyDescent="0.25">
      <c r="A140" s="33" t="s">
        <v>591</v>
      </c>
      <c r="B140" s="33" t="s">
        <v>591</v>
      </c>
      <c r="C140" s="33" t="s">
        <v>1517</v>
      </c>
    </row>
    <row r="141" spans="1:3" x14ac:dyDescent="0.25">
      <c r="A141" s="33" t="s">
        <v>594</v>
      </c>
      <c r="B141" s="33" t="s">
        <v>594</v>
      </c>
      <c r="C141" s="33" t="s">
        <v>593</v>
      </c>
    </row>
    <row r="142" spans="1:3" x14ac:dyDescent="0.25">
      <c r="A142" s="33" t="s">
        <v>596</v>
      </c>
      <c r="B142" s="33" t="s">
        <v>596</v>
      </c>
      <c r="C142" s="33" t="s">
        <v>553</v>
      </c>
    </row>
    <row r="143" spans="1:3" x14ac:dyDescent="0.25">
      <c r="A143" s="33" t="s">
        <v>588</v>
      </c>
      <c r="B143" s="33" t="s">
        <v>588</v>
      </c>
      <c r="C143" s="33" t="s">
        <v>553</v>
      </c>
    </row>
    <row r="144" spans="1:3" x14ac:dyDescent="0.25">
      <c r="A144" s="33" t="s">
        <v>599</v>
      </c>
      <c r="B144" s="33" t="s">
        <v>599</v>
      </c>
      <c r="C144" s="33" t="s">
        <v>600</v>
      </c>
    </row>
    <row r="145" spans="1:3" x14ac:dyDescent="0.25">
      <c r="A145" s="33" t="s">
        <v>601</v>
      </c>
      <c r="B145" s="33" t="s">
        <v>601</v>
      </c>
      <c r="C145" s="33" t="s">
        <v>602</v>
      </c>
    </row>
    <row r="146" spans="1:3" x14ac:dyDescent="0.25">
      <c r="A146" s="33" t="s">
        <v>524</v>
      </c>
      <c r="B146" s="33" t="s">
        <v>523</v>
      </c>
      <c r="C146" s="33" t="s">
        <v>473</v>
      </c>
    </row>
    <row r="147" spans="1:3" x14ac:dyDescent="0.25">
      <c r="A147" s="33" t="s">
        <v>607</v>
      </c>
      <c r="B147" s="33" t="s">
        <v>607</v>
      </c>
      <c r="C147" s="33" t="s">
        <v>1516</v>
      </c>
    </row>
    <row r="148" spans="1:3" x14ac:dyDescent="0.25">
      <c r="A148" s="33" t="s">
        <v>609</v>
      </c>
      <c r="B148" s="33" t="s">
        <v>609</v>
      </c>
      <c r="C148" s="33" t="s">
        <v>549</v>
      </c>
    </row>
    <row r="149" spans="1:3" x14ac:dyDescent="0.25">
      <c r="A149" s="33" t="s">
        <v>611</v>
      </c>
      <c r="B149" s="33" t="s">
        <v>1515</v>
      </c>
      <c r="C149" s="33" t="s">
        <v>612</v>
      </c>
    </row>
    <row r="150" spans="1:3" x14ac:dyDescent="0.25">
      <c r="A150" s="33" t="s">
        <v>615</v>
      </c>
      <c r="B150" s="33" t="s">
        <v>1355</v>
      </c>
      <c r="C150" s="33" t="s">
        <v>556</v>
      </c>
    </row>
    <row r="151" spans="1:3" x14ac:dyDescent="0.25">
      <c r="A151" s="33" t="s">
        <v>618</v>
      </c>
      <c r="B151" s="33" t="s">
        <v>1514</v>
      </c>
      <c r="C151" s="33" t="s">
        <v>559</v>
      </c>
    </row>
    <row r="152" spans="1:3" x14ac:dyDescent="0.25">
      <c r="A152" s="33" t="s">
        <v>625</v>
      </c>
      <c r="B152" s="33" t="s">
        <v>1513</v>
      </c>
      <c r="C152" s="33" t="s">
        <v>620</v>
      </c>
    </row>
    <row r="153" spans="1:3" x14ac:dyDescent="0.25">
      <c r="A153" s="33" t="s">
        <v>622</v>
      </c>
      <c r="B153" s="33" t="s">
        <v>1512</v>
      </c>
      <c r="C153" s="33" t="s">
        <v>623</v>
      </c>
    </row>
    <row r="154" spans="1:3" x14ac:dyDescent="0.25">
      <c r="A154" s="33" t="s">
        <v>627</v>
      </c>
      <c r="B154" s="33" t="s">
        <v>1511</v>
      </c>
      <c r="C154" s="33" t="s">
        <v>628</v>
      </c>
    </row>
    <row r="155" spans="1:3" x14ac:dyDescent="0.25">
      <c r="A155" s="33" t="s">
        <v>639</v>
      </c>
      <c r="B155" s="33" t="s">
        <v>1510</v>
      </c>
      <c r="C155" s="33" t="s">
        <v>598</v>
      </c>
    </row>
    <row r="156" spans="1:3" x14ac:dyDescent="0.25">
      <c r="A156" s="33" t="s">
        <v>637</v>
      </c>
      <c r="B156" s="33" t="s">
        <v>1509</v>
      </c>
      <c r="C156" s="33" t="s">
        <v>598</v>
      </c>
    </row>
    <row r="157" spans="1:3" x14ac:dyDescent="0.25">
      <c r="A157" s="33" t="s">
        <v>632</v>
      </c>
      <c r="B157" s="33" t="s">
        <v>1508</v>
      </c>
      <c r="C157" s="33" t="s">
        <v>633</v>
      </c>
    </row>
    <row r="158" spans="1:3" x14ac:dyDescent="0.25">
      <c r="A158" s="33" t="s">
        <v>643</v>
      </c>
      <c r="B158" s="33" t="s">
        <v>1507</v>
      </c>
      <c r="C158" s="33" t="s">
        <v>620</v>
      </c>
    </row>
    <row r="159" spans="1:3" x14ac:dyDescent="0.25">
      <c r="A159" s="33" t="s">
        <v>645</v>
      </c>
      <c r="B159" s="33" t="s">
        <v>1506</v>
      </c>
      <c r="C159" s="33" t="s">
        <v>646</v>
      </c>
    </row>
    <row r="160" spans="1:3" x14ac:dyDescent="0.25">
      <c r="A160" s="33" t="s">
        <v>526</v>
      </c>
      <c r="B160" s="33" t="s">
        <v>525</v>
      </c>
      <c r="C160" s="33" t="s">
        <v>473</v>
      </c>
    </row>
    <row r="161" spans="1:3" x14ac:dyDescent="0.25">
      <c r="A161" s="33" t="s">
        <v>650</v>
      </c>
      <c r="B161" s="33" t="s">
        <v>1505</v>
      </c>
      <c r="C161" s="33" t="s">
        <v>1504</v>
      </c>
    </row>
    <row r="162" spans="1:3" x14ac:dyDescent="0.25">
      <c r="A162" s="33" t="s">
        <v>641</v>
      </c>
      <c r="B162" s="33" t="s">
        <v>1503</v>
      </c>
      <c r="C162" s="33" t="s">
        <v>556</v>
      </c>
    </row>
    <row r="163" spans="1:3" x14ac:dyDescent="0.25">
      <c r="A163" s="33" t="s">
        <v>658</v>
      </c>
      <c r="B163" s="33" t="s">
        <v>1502</v>
      </c>
      <c r="C163" s="33" t="s">
        <v>553</v>
      </c>
    </row>
    <row r="164" spans="1:3" x14ac:dyDescent="0.25">
      <c r="A164" s="33" t="s">
        <v>653</v>
      </c>
      <c r="B164" s="33" t="s">
        <v>1501</v>
      </c>
      <c r="C164" s="33" t="s">
        <v>1500</v>
      </c>
    </row>
    <row r="165" spans="1:3" x14ac:dyDescent="0.25">
      <c r="A165" s="33" t="s">
        <v>630</v>
      </c>
      <c r="B165" s="33" t="s">
        <v>1499</v>
      </c>
      <c r="C165" s="33" t="s">
        <v>628</v>
      </c>
    </row>
    <row r="166" spans="1:3" x14ac:dyDescent="0.25">
      <c r="A166" s="33" t="s">
        <v>662</v>
      </c>
      <c r="B166" s="33" t="s">
        <v>1498</v>
      </c>
      <c r="C166" s="33" t="s">
        <v>570</v>
      </c>
    </row>
    <row r="167" spans="1:3" x14ac:dyDescent="0.25">
      <c r="A167" s="33" t="s">
        <v>659</v>
      </c>
      <c r="B167" s="33" t="s">
        <v>1497</v>
      </c>
      <c r="C167" s="33" t="s">
        <v>660</v>
      </c>
    </row>
    <row r="168" spans="1:3" x14ac:dyDescent="0.25">
      <c r="A168" s="33" t="s">
        <v>664</v>
      </c>
      <c r="B168" s="33" t="s">
        <v>1496</v>
      </c>
      <c r="C168" s="33" t="s">
        <v>665</v>
      </c>
    </row>
    <row r="169" spans="1:3" x14ac:dyDescent="0.25">
      <c r="A169" s="33" t="s">
        <v>667</v>
      </c>
      <c r="B169" s="33" t="s">
        <v>1495</v>
      </c>
      <c r="C169" s="33" t="s">
        <v>665</v>
      </c>
    </row>
    <row r="170" spans="1:3" x14ac:dyDescent="0.25">
      <c r="A170" s="33" t="s">
        <v>669</v>
      </c>
      <c r="B170" s="33" t="s">
        <v>1494</v>
      </c>
      <c r="C170" s="33" t="s">
        <v>1493</v>
      </c>
    </row>
    <row r="171" spans="1:3" x14ac:dyDescent="0.25">
      <c r="A171" s="33" t="s">
        <v>672</v>
      </c>
      <c r="B171" s="33" t="s">
        <v>1492</v>
      </c>
      <c r="C171" s="33" t="s">
        <v>671</v>
      </c>
    </row>
    <row r="172" spans="1:3" x14ac:dyDescent="0.25">
      <c r="A172" s="33" t="s">
        <v>675</v>
      </c>
      <c r="B172" s="33" t="s">
        <v>1491</v>
      </c>
      <c r="C172" s="33" t="s">
        <v>671</v>
      </c>
    </row>
    <row r="173" spans="1:3" x14ac:dyDescent="0.25">
      <c r="A173" s="33" t="s">
        <v>677</v>
      </c>
      <c r="B173" s="33" t="s">
        <v>1490</v>
      </c>
      <c r="C173" s="33" t="s">
        <v>671</v>
      </c>
    </row>
    <row r="174" spans="1:3" x14ac:dyDescent="0.25">
      <c r="A174" s="33" t="s">
        <v>673</v>
      </c>
      <c r="B174" s="33" t="s">
        <v>1489</v>
      </c>
      <c r="C174" s="33" t="s">
        <v>671</v>
      </c>
    </row>
    <row r="175" spans="1:3" x14ac:dyDescent="0.25">
      <c r="A175" s="33" t="s">
        <v>679</v>
      </c>
      <c r="B175" s="33" t="s">
        <v>1488</v>
      </c>
      <c r="C175" s="33" t="s">
        <v>671</v>
      </c>
    </row>
    <row r="176" spans="1:3" x14ac:dyDescent="0.25">
      <c r="A176" s="33" t="s">
        <v>680</v>
      </c>
      <c r="B176" s="33" t="s">
        <v>1487</v>
      </c>
      <c r="C176" s="33" t="s">
        <v>1486</v>
      </c>
    </row>
    <row r="177" spans="1:3" x14ac:dyDescent="0.25">
      <c r="A177" s="33" t="s">
        <v>682</v>
      </c>
      <c r="B177" s="33" t="s">
        <v>1344</v>
      </c>
      <c r="C177" s="33" t="s">
        <v>681</v>
      </c>
    </row>
    <row r="178" spans="1:3" x14ac:dyDescent="0.25">
      <c r="A178" s="33" t="s">
        <v>692</v>
      </c>
      <c r="B178" s="33" t="s">
        <v>1485</v>
      </c>
      <c r="C178" s="33" t="s">
        <v>693</v>
      </c>
    </row>
    <row r="179" spans="1:3" x14ac:dyDescent="0.25">
      <c r="A179" s="33" t="s">
        <v>694</v>
      </c>
      <c r="B179" s="33" t="s">
        <v>1484</v>
      </c>
      <c r="C179" s="33" t="s">
        <v>693</v>
      </c>
    </row>
    <row r="180" spans="1:3" x14ac:dyDescent="0.25">
      <c r="A180" s="33" t="s">
        <v>696</v>
      </c>
      <c r="B180" s="33" t="s">
        <v>1483</v>
      </c>
      <c r="C180" s="33" t="s">
        <v>697</v>
      </c>
    </row>
    <row r="181" spans="1:3" x14ac:dyDescent="0.25">
      <c r="A181" s="33" t="s">
        <v>698</v>
      </c>
      <c r="B181" s="33" t="s">
        <v>1482</v>
      </c>
      <c r="C181" s="33" t="s">
        <v>697</v>
      </c>
    </row>
    <row r="182" spans="1:3" x14ac:dyDescent="0.25">
      <c r="A182" s="33" t="s">
        <v>699</v>
      </c>
      <c r="B182" s="33" t="s">
        <v>1481</v>
      </c>
      <c r="C182" s="33" t="s">
        <v>697</v>
      </c>
    </row>
    <row r="183" spans="1:3" x14ac:dyDescent="0.25">
      <c r="A183" s="33" t="s">
        <v>704</v>
      </c>
      <c r="B183" s="33" t="s">
        <v>1480</v>
      </c>
      <c r="C183" s="33" t="s">
        <v>705</v>
      </c>
    </row>
    <row r="184" spans="1:3" x14ac:dyDescent="0.25">
      <c r="A184" s="33" t="s">
        <v>707</v>
      </c>
      <c r="B184" s="33" t="s">
        <v>1479</v>
      </c>
      <c r="C184" s="33" t="s">
        <v>705</v>
      </c>
    </row>
    <row r="185" spans="1:3" x14ac:dyDescent="0.25">
      <c r="A185" s="33" t="s">
        <v>709</v>
      </c>
      <c r="B185" s="33" t="s">
        <v>1478</v>
      </c>
      <c r="C185" s="33" t="s">
        <v>710</v>
      </c>
    </row>
    <row r="186" spans="1:3" x14ac:dyDescent="0.25">
      <c r="A186" s="33" t="s">
        <v>712</v>
      </c>
      <c r="B186" s="33" t="s">
        <v>1477</v>
      </c>
      <c r="C186" s="33" t="s">
        <v>710</v>
      </c>
    </row>
    <row r="187" spans="1:3" x14ac:dyDescent="0.25">
      <c r="A187" s="33" t="s">
        <v>716</v>
      </c>
      <c r="B187" s="33" t="s">
        <v>439</v>
      </c>
      <c r="C187" s="33" t="s">
        <v>550</v>
      </c>
    </row>
    <row r="188" spans="1:3" x14ac:dyDescent="0.25">
      <c r="A188" s="33" t="s">
        <v>719</v>
      </c>
      <c r="B188" s="33" t="s">
        <v>1476</v>
      </c>
      <c r="C188" s="33" t="s">
        <v>1475</v>
      </c>
    </row>
    <row r="189" spans="1:3" x14ac:dyDescent="0.25">
      <c r="A189" s="33" t="s">
        <v>723</v>
      </c>
      <c r="B189" s="33" t="s">
        <v>1474</v>
      </c>
      <c r="C189" s="33" t="s">
        <v>550</v>
      </c>
    </row>
    <row r="190" spans="1:3" x14ac:dyDescent="0.25">
      <c r="A190" s="33" t="s">
        <v>725</v>
      </c>
      <c r="B190" s="33" t="s">
        <v>1473</v>
      </c>
      <c r="C190" s="33" t="s">
        <v>550</v>
      </c>
    </row>
    <row r="191" spans="1:3" x14ac:dyDescent="0.25">
      <c r="A191" s="33" t="s">
        <v>727</v>
      </c>
      <c r="B191" s="33" t="s">
        <v>1472</v>
      </c>
      <c r="C191" s="33" t="s">
        <v>555</v>
      </c>
    </row>
    <row r="192" spans="1:3" x14ac:dyDescent="0.25">
      <c r="A192" s="33" t="s">
        <v>731</v>
      </c>
      <c r="B192" s="33" t="s">
        <v>730</v>
      </c>
      <c r="C192" s="33" t="s">
        <v>1471</v>
      </c>
    </row>
    <row r="193" spans="1:3" x14ac:dyDescent="0.25">
      <c r="A193" s="33" t="s">
        <v>734</v>
      </c>
      <c r="B193" s="33" t="s">
        <v>733</v>
      </c>
      <c r="C193" s="33" t="s">
        <v>265</v>
      </c>
    </row>
    <row r="194" spans="1:3" x14ac:dyDescent="0.25">
      <c r="A194" s="33" t="s">
        <v>739</v>
      </c>
      <c r="B194" s="33" t="s">
        <v>738</v>
      </c>
      <c r="C194" s="33" t="s">
        <v>740</v>
      </c>
    </row>
    <row r="195" spans="1:3" x14ac:dyDescent="0.25">
      <c r="A195" s="33" t="s">
        <v>736</v>
      </c>
      <c r="B195" s="33" t="s">
        <v>735</v>
      </c>
      <c r="C195" s="33" t="s">
        <v>737</v>
      </c>
    </row>
    <row r="196" spans="1:3" x14ac:dyDescent="0.25">
      <c r="A196" s="33" t="s">
        <v>745</v>
      </c>
      <c r="B196" s="33" t="s">
        <v>744</v>
      </c>
      <c r="C196" s="33" t="s">
        <v>743</v>
      </c>
    </row>
    <row r="197" spans="1:3" x14ac:dyDescent="0.25">
      <c r="A197" s="33" t="s">
        <v>749</v>
      </c>
      <c r="B197" s="33" t="s">
        <v>1470</v>
      </c>
      <c r="C197" s="33" t="s">
        <v>1469</v>
      </c>
    </row>
    <row r="198" spans="1:3" x14ac:dyDescent="0.25">
      <c r="A198" s="33" t="s">
        <v>742</v>
      </c>
      <c r="B198" s="33" t="s">
        <v>741</v>
      </c>
      <c r="C198" s="33" t="s">
        <v>743</v>
      </c>
    </row>
    <row r="199" spans="1:3" x14ac:dyDescent="0.25">
      <c r="A199" s="33" t="s">
        <v>752</v>
      </c>
      <c r="B199" s="33" t="s">
        <v>751</v>
      </c>
      <c r="C199" s="33" t="s">
        <v>1468</v>
      </c>
    </row>
    <row r="200" spans="1:3" x14ac:dyDescent="0.25">
      <c r="A200" s="33" t="s">
        <v>754</v>
      </c>
      <c r="B200" s="33" t="s">
        <v>753</v>
      </c>
      <c r="C200" s="33" t="s">
        <v>1467</v>
      </c>
    </row>
    <row r="201" spans="1:3" x14ac:dyDescent="0.25">
      <c r="A201" s="33" t="s">
        <v>756</v>
      </c>
      <c r="B201" s="33" t="s">
        <v>755</v>
      </c>
      <c r="C201" s="33" t="s">
        <v>750</v>
      </c>
    </row>
    <row r="202" spans="1:3" x14ac:dyDescent="0.25">
      <c r="A202" s="33" t="s">
        <v>603</v>
      </c>
      <c r="B202" s="33" t="s">
        <v>603</v>
      </c>
      <c r="C202" s="33" t="s">
        <v>604</v>
      </c>
    </row>
    <row r="203" spans="1:3" x14ac:dyDescent="0.25">
      <c r="A203" s="33" t="s">
        <v>760</v>
      </c>
      <c r="B203" s="33" t="s">
        <v>759</v>
      </c>
      <c r="C203" s="33" t="s">
        <v>403</v>
      </c>
    </row>
    <row r="204" spans="1:3" x14ac:dyDescent="0.25">
      <c r="A204" s="33" t="s">
        <v>762</v>
      </c>
      <c r="B204" s="33" t="s">
        <v>761</v>
      </c>
      <c r="C204" s="33" t="s">
        <v>1466</v>
      </c>
    </row>
    <row r="205" spans="1:3" x14ac:dyDescent="0.25">
      <c r="A205" s="33" t="s">
        <v>765</v>
      </c>
      <c r="B205" s="33" t="s">
        <v>764</v>
      </c>
      <c r="C205" s="33" t="s">
        <v>592</v>
      </c>
    </row>
    <row r="206" spans="1:3" x14ac:dyDescent="0.25">
      <c r="A206" s="33" t="s">
        <v>768</v>
      </c>
      <c r="B206" s="33" t="s">
        <v>472</v>
      </c>
      <c r="C206" s="33" t="s">
        <v>403</v>
      </c>
    </row>
    <row r="207" spans="1:3" x14ac:dyDescent="0.25">
      <c r="A207" s="33" t="s">
        <v>771</v>
      </c>
      <c r="B207" s="33" t="s">
        <v>771</v>
      </c>
      <c r="C207" s="33" t="s">
        <v>772</v>
      </c>
    </row>
    <row r="208" spans="1:3" x14ac:dyDescent="0.25">
      <c r="A208" s="33" t="s">
        <v>773</v>
      </c>
      <c r="B208" s="33" t="s">
        <v>773</v>
      </c>
      <c r="C208" s="33" t="s">
        <v>774</v>
      </c>
    </row>
    <row r="209" spans="1:3" x14ac:dyDescent="0.25">
      <c r="A209" s="33" t="s">
        <v>775</v>
      </c>
      <c r="B209" s="33" t="s">
        <v>775</v>
      </c>
      <c r="C209" s="33" t="s">
        <v>194</v>
      </c>
    </row>
    <row r="210" spans="1:3" x14ac:dyDescent="0.25">
      <c r="A210" s="33" t="s">
        <v>776</v>
      </c>
      <c r="B210" s="33" t="s">
        <v>776</v>
      </c>
      <c r="C210" s="33" t="s">
        <v>777</v>
      </c>
    </row>
    <row r="211" spans="1:3" x14ac:dyDescent="0.25">
      <c r="A211" s="33" t="s">
        <v>770</v>
      </c>
      <c r="B211" s="33" t="s">
        <v>769</v>
      </c>
      <c r="C211" s="33" t="s">
        <v>403</v>
      </c>
    </row>
    <row r="212" spans="1:3" x14ac:dyDescent="0.25">
      <c r="A212" s="33" t="s">
        <v>778</v>
      </c>
      <c r="B212" s="33" t="s">
        <v>778</v>
      </c>
      <c r="C212" s="33" t="s">
        <v>1465</v>
      </c>
    </row>
    <row r="213" spans="1:3" x14ac:dyDescent="0.25">
      <c r="A213" s="33" t="s">
        <v>780</v>
      </c>
      <c r="B213" s="33" t="s">
        <v>780</v>
      </c>
      <c r="C213" s="33" t="s">
        <v>781</v>
      </c>
    </row>
    <row r="214" spans="1:3" x14ac:dyDescent="0.25">
      <c r="A214" s="33" t="s">
        <v>782</v>
      </c>
      <c r="B214" s="33" t="s">
        <v>782</v>
      </c>
      <c r="C214" s="33" t="s">
        <v>783</v>
      </c>
    </row>
    <row r="215" spans="1:3" x14ac:dyDescent="0.25">
      <c r="A215" s="33" t="s">
        <v>784</v>
      </c>
      <c r="B215" s="33" t="s">
        <v>784</v>
      </c>
      <c r="C215" s="33" t="s">
        <v>785</v>
      </c>
    </row>
    <row r="216" spans="1:3" x14ac:dyDescent="0.25">
      <c r="A216" s="33" t="s">
        <v>786</v>
      </c>
      <c r="B216" s="33" t="s">
        <v>786</v>
      </c>
      <c r="C216" s="33" t="s">
        <v>787</v>
      </c>
    </row>
    <row r="217" spans="1:3" x14ac:dyDescent="0.25">
      <c r="A217" s="33" t="s">
        <v>648</v>
      </c>
      <c r="B217" s="33" t="s">
        <v>1464</v>
      </c>
      <c r="C217" s="33" t="s">
        <v>550</v>
      </c>
    </row>
    <row r="218" spans="1:3" x14ac:dyDescent="0.25">
      <c r="A218" s="33" t="s">
        <v>789</v>
      </c>
      <c r="B218" s="33" t="s">
        <v>789</v>
      </c>
      <c r="C218" s="33" t="s">
        <v>163</v>
      </c>
    </row>
    <row r="219" spans="1:3" x14ac:dyDescent="0.25">
      <c r="A219" s="33" t="s">
        <v>790</v>
      </c>
      <c r="B219" s="33" t="s">
        <v>790</v>
      </c>
      <c r="C219" s="33" t="s">
        <v>194</v>
      </c>
    </row>
    <row r="220" spans="1:3" x14ac:dyDescent="0.25">
      <c r="A220" s="33" t="s">
        <v>791</v>
      </c>
      <c r="B220" s="33" t="s">
        <v>791</v>
      </c>
      <c r="C220" s="33" t="s">
        <v>792</v>
      </c>
    </row>
    <row r="221" spans="1:3" x14ac:dyDescent="0.25">
      <c r="A221" s="33" t="s">
        <v>793</v>
      </c>
      <c r="B221" s="33" t="s">
        <v>793</v>
      </c>
      <c r="C221" s="33" t="s">
        <v>794</v>
      </c>
    </row>
    <row r="222" spans="1:3" x14ac:dyDescent="0.25">
      <c r="A222" s="33" t="s">
        <v>795</v>
      </c>
      <c r="B222" s="33" t="s">
        <v>795</v>
      </c>
      <c r="C222" s="33" t="s">
        <v>783</v>
      </c>
    </row>
    <row r="223" spans="1:3" x14ac:dyDescent="0.25">
      <c r="A223" s="33" t="s">
        <v>797</v>
      </c>
      <c r="B223" s="33" t="s">
        <v>797</v>
      </c>
      <c r="C223" s="33" t="s">
        <v>798</v>
      </c>
    </row>
    <row r="224" spans="1:3" x14ac:dyDescent="0.25">
      <c r="A224" s="33" t="s">
        <v>800</v>
      </c>
      <c r="B224" s="33" t="s">
        <v>1463</v>
      </c>
      <c r="C224" s="33" t="s">
        <v>550</v>
      </c>
    </row>
    <row r="225" spans="1:3" x14ac:dyDescent="0.25">
      <c r="A225" s="33" t="s">
        <v>804</v>
      </c>
      <c r="B225" s="33" t="s">
        <v>804</v>
      </c>
      <c r="C225" s="33" t="s">
        <v>1462</v>
      </c>
    </row>
    <row r="226" spans="1:3" x14ac:dyDescent="0.25">
      <c r="A226" s="33" t="s">
        <v>796</v>
      </c>
      <c r="B226" s="33" t="s">
        <v>796</v>
      </c>
      <c r="C226" s="33" t="s">
        <v>348</v>
      </c>
    </row>
    <row r="227" spans="1:3" x14ac:dyDescent="0.25">
      <c r="A227" s="33" t="s">
        <v>802</v>
      </c>
      <c r="B227" s="33" t="s">
        <v>1461</v>
      </c>
      <c r="C227" s="33" t="s">
        <v>550</v>
      </c>
    </row>
    <row r="228" spans="1:3" x14ac:dyDescent="0.25">
      <c r="A228" s="33" t="s">
        <v>758</v>
      </c>
      <c r="B228" s="33" t="s">
        <v>757</v>
      </c>
      <c r="C228" s="33" t="s">
        <v>729</v>
      </c>
    </row>
    <row r="229" spans="1:3" x14ac:dyDescent="0.25">
      <c r="A229" s="33" t="s">
        <v>788</v>
      </c>
      <c r="B229" s="33" t="s">
        <v>788</v>
      </c>
      <c r="C229" s="33" t="s">
        <v>283</v>
      </c>
    </row>
    <row r="230" spans="1:3" x14ac:dyDescent="0.25">
      <c r="A230" s="33" t="s">
        <v>132</v>
      </c>
      <c r="B230" s="33" t="s">
        <v>131</v>
      </c>
      <c r="C230" s="33" t="s">
        <v>124</v>
      </c>
    </row>
    <row r="231" spans="1:3" x14ac:dyDescent="0.25">
      <c r="A231" s="33" t="s">
        <v>176</v>
      </c>
      <c r="B231" s="33" t="s">
        <v>175</v>
      </c>
      <c r="C231" s="33" t="s">
        <v>1449</v>
      </c>
    </row>
    <row r="232" spans="1:3" x14ac:dyDescent="0.25">
      <c r="A232" s="33" t="s">
        <v>200</v>
      </c>
      <c r="B232" s="33" t="s">
        <v>199</v>
      </c>
      <c r="C232" s="33" t="s">
        <v>194</v>
      </c>
    </row>
    <row r="233" spans="1:3" x14ac:dyDescent="0.25">
      <c r="A233" s="33" t="s">
        <v>184</v>
      </c>
      <c r="B233" s="33" t="s">
        <v>183</v>
      </c>
      <c r="C233" s="33" t="s">
        <v>182</v>
      </c>
    </row>
    <row r="234" spans="1:3" x14ac:dyDescent="0.25">
      <c r="A234" s="33" t="s">
        <v>100</v>
      </c>
      <c r="B234" s="33" t="s">
        <v>99</v>
      </c>
      <c r="C234" s="33" t="s">
        <v>1445</v>
      </c>
    </row>
    <row r="235" spans="1:3" x14ac:dyDescent="0.25">
      <c r="A235" s="33" t="s">
        <v>202</v>
      </c>
      <c r="B235" s="33" t="s">
        <v>201</v>
      </c>
      <c r="C235" s="33" t="s">
        <v>194</v>
      </c>
    </row>
    <row r="236" spans="1:3" x14ac:dyDescent="0.25">
      <c r="A236" s="33" t="s">
        <v>211</v>
      </c>
      <c r="B236" s="33" t="s">
        <v>210</v>
      </c>
      <c r="C236" s="33" t="s">
        <v>212</v>
      </c>
    </row>
    <row r="237" spans="1:3" x14ac:dyDescent="0.25">
      <c r="A237" s="33" t="s">
        <v>142</v>
      </c>
      <c r="B237" s="33" t="s">
        <v>141</v>
      </c>
      <c r="C237" s="33" t="s">
        <v>143</v>
      </c>
    </row>
    <row r="238" spans="1:3" x14ac:dyDescent="0.25">
      <c r="A238" s="33" t="s">
        <v>137</v>
      </c>
      <c r="B238" s="33" t="s">
        <v>136</v>
      </c>
      <c r="C238" s="33" t="s">
        <v>1460</v>
      </c>
    </row>
    <row r="239" spans="1:3" x14ac:dyDescent="0.25">
      <c r="A239" s="33" t="s">
        <v>147</v>
      </c>
      <c r="B239" s="33" t="s">
        <v>146</v>
      </c>
      <c r="C239" s="33" t="s">
        <v>148</v>
      </c>
    </row>
    <row r="240" spans="1:3" x14ac:dyDescent="0.25">
      <c r="A240" s="33" t="s">
        <v>152</v>
      </c>
      <c r="B240" s="33" t="s">
        <v>151</v>
      </c>
      <c r="C240" s="33" t="s">
        <v>148</v>
      </c>
    </row>
    <row r="241" spans="1:3" x14ac:dyDescent="0.25">
      <c r="A241" s="33" t="s">
        <v>109</v>
      </c>
      <c r="B241" s="33" t="s">
        <v>108</v>
      </c>
      <c r="C241" s="33" t="s">
        <v>1459</v>
      </c>
    </row>
    <row r="242" spans="1:3" x14ac:dyDescent="0.25">
      <c r="A242" s="33" t="s">
        <v>165</v>
      </c>
      <c r="B242" s="33" t="s">
        <v>164</v>
      </c>
      <c r="C242" s="33" t="s">
        <v>1449</v>
      </c>
    </row>
    <row r="243" spans="1:3" x14ac:dyDescent="0.25">
      <c r="A243" s="33" t="s">
        <v>170</v>
      </c>
      <c r="B243" s="33" t="s">
        <v>169</v>
      </c>
      <c r="C243" s="33" t="s">
        <v>1449</v>
      </c>
    </row>
    <row r="244" spans="1:3" x14ac:dyDescent="0.25">
      <c r="A244" s="33" t="s">
        <v>172</v>
      </c>
      <c r="B244" s="33" t="s">
        <v>171</v>
      </c>
      <c r="C244" s="33" t="s">
        <v>1449</v>
      </c>
    </row>
    <row r="245" spans="1:3" x14ac:dyDescent="0.25">
      <c r="A245" s="33" t="s">
        <v>196</v>
      </c>
      <c r="B245" s="33" t="s">
        <v>195</v>
      </c>
      <c r="C245" s="33" t="s">
        <v>194</v>
      </c>
    </row>
    <row r="246" spans="1:3" x14ac:dyDescent="0.25">
      <c r="A246" s="33" t="s">
        <v>1458</v>
      </c>
      <c r="B246" s="33" t="s">
        <v>117</v>
      </c>
      <c r="C246" s="33" t="s">
        <v>116</v>
      </c>
    </row>
    <row r="247" spans="1:3" x14ac:dyDescent="0.25">
      <c r="A247" s="33" t="s">
        <v>208</v>
      </c>
      <c r="B247" s="33" t="s">
        <v>207</v>
      </c>
      <c r="C247" s="33" t="s">
        <v>209</v>
      </c>
    </row>
    <row r="248" spans="1:3" x14ac:dyDescent="0.25">
      <c r="A248" s="33" t="s">
        <v>134</v>
      </c>
      <c r="B248" s="33" t="s">
        <v>133</v>
      </c>
      <c r="C248" s="33" t="s">
        <v>124</v>
      </c>
    </row>
    <row r="249" spans="1:3" x14ac:dyDescent="0.25">
      <c r="A249" s="33" t="s">
        <v>140</v>
      </c>
      <c r="B249" s="33" t="s">
        <v>139</v>
      </c>
      <c r="C249" s="33" t="s">
        <v>1457</v>
      </c>
    </row>
    <row r="250" spans="1:3" x14ac:dyDescent="0.25">
      <c r="A250" s="33" t="s">
        <v>1456</v>
      </c>
      <c r="B250" s="33" t="s">
        <v>101</v>
      </c>
      <c r="C250" s="33" t="s">
        <v>1455</v>
      </c>
    </row>
    <row r="251" spans="1:3" x14ac:dyDescent="0.25">
      <c r="A251" s="33" t="s">
        <v>150</v>
      </c>
      <c r="B251" s="33" t="s">
        <v>1454</v>
      </c>
      <c r="C251" s="33" t="s">
        <v>148</v>
      </c>
    </row>
    <row r="252" spans="1:3" x14ac:dyDescent="0.25">
      <c r="A252" s="33" t="s">
        <v>156</v>
      </c>
      <c r="B252" s="33" t="s">
        <v>155</v>
      </c>
      <c r="C252" s="33" t="s">
        <v>148</v>
      </c>
    </row>
    <row r="253" spans="1:3" x14ac:dyDescent="0.25">
      <c r="A253" s="33" t="s">
        <v>112</v>
      </c>
      <c r="B253" s="33" t="s">
        <v>111</v>
      </c>
      <c r="C253" s="33" t="s">
        <v>113</v>
      </c>
    </row>
    <row r="254" spans="1:3" x14ac:dyDescent="0.25">
      <c r="A254" s="33" t="s">
        <v>154</v>
      </c>
      <c r="B254" s="33" t="s">
        <v>153</v>
      </c>
      <c r="C254" s="33" t="s">
        <v>148</v>
      </c>
    </row>
    <row r="255" spans="1:3" x14ac:dyDescent="0.25">
      <c r="A255" s="33" t="s">
        <v>158</v>
      </c>
      <c r="B255" s="33" t="s">
        <v>157</v>
      </c>
      <c r="C255" s="33" t="s">
        <v>148</v>
      </c>
    </row>
    <row r="256" spans="1:3" x14ac:dyDescent="0.25">
      <c r="A256" s="33" t="s">
        <v>198</v>
      </c>
      <c r="B256" s="33" t="s">
        <v>197</v>
      </c>
      <c r="C256" s="33" t="s">
        <v>194</v>
      </c>
    </row>
    <row r="257" spans="1:3" x14ac:dyDescent="0.25">
      <c r="A257" s="33" t="s">
        <v>178</v>
      </c>
      <c r="B257" s="33" t="s">
        <v>177</v>
      </c>
      <c r="C257" s="33" t="s">
        <v>1449</v>
      </c>
    </row>
    <row r="258" spans="1:3" x14ac:dyDescent="0.25">
      <c r="A258" s="33" t="s">
        <v>162</v>
      </c>
      <c r="B258" s="33" t="s">
        <v>161</v>
      </c>
      <c r="C258" s="33" t="s">
        <v>1453</v>
      </c>
    </row>
    <row r="259" spans="1:3" x14ac:dyDescent="0.25">
      <c r="A259" s="33" t="s">
        <v>190</v>
      </c>
      <c r="B259" s="33" t="s">
        <v>189</v>
      </c>
      <c r="C259" s="33" t="s">
        <v>1452</v>
      </c>
    </row>
    <row r="260" spans="1:3" x14ac:dyDescent="0.25">
      <c r="A260" s="33" t="s">
        <v>204</v>
      </c>
      <c r="B260" s="33" t="s">
        <v>203</v>
      </c>
      <c r="C260" s="33" t="s">
        <v>194</v>
      </c>
    </row>
    <row r="261" spans="1:3" x14ac:dyDescent="0.25">
      <c r="A261" s="33" t="s">
        <v>206</v>
      </c>
      <c r="B261" s="33" t="s">
        <v>205</v>
      </c>
      <c r="C261" s="33" t="s">
        <v>194</v>
      </c>
    </row>
    <row r="262" spans="1:3" x14ac:dyDescent="0.25">
      <c r="A262" s="33" t="s">
        <v>121</v>
      </c>
      <c r="B262" s="33" t="s">
        <v>121</v>
      </c>
      <c r="C262" s="33" t="s">
        <v>1451</v>
      </c>
    </row>
    <row r="263" spans="1:3" x14ac:dyDescent="0.25">
      <c r="A263" s="33" t="s">
        <v>126</v>
      </c>
      <c r="B263" s="33" t="s">
        <v>125</v>
      </c>
      <c r="C263" s="33" t="s">
        <v>124</v>
      </c>
    </row>
    <row r="264" spans="1:3" x14ac:dyDescent="0.25">
      <c r="A264" s="33" t="s">
        <v>119</v>
      </c>
      <c r="B264" s="33" t="s">
        <v>119</v>
      </c>
      <c r="C264" s="33" t="s">
        <v>1450</v>
      </c>
    </row>
    <row r="265" spans="1:3" x14ac:dyDescent="0.25">
      <c r="A265" s="33" t="s">
        <v>130</v>
      </c>
      <c r="B265" s="33" t="s">
        <v>129</v>
      </c>
      <c r="C265" s="33" t="s">
        <v>124</v>
      </c>
    </row>
    <row r="266" spans="1:3" x14ac:dyDescent="0.25">
      <c r="A266" s="33" t="s">
        <v>97</v>
      </c>
      <c r="B266" s="33" t="s">
        <v>96</v>
      </c>
      <c r="C266" s="33" t="s">
        <v>1445</v>
      </c>
    </row>
    <row r="267" spans="1:3" x14ac:dyDescent="0.25">
      <c r="A267" s="33" t="s">
        <v>193</v>
      </c>
      <c r="B267" s="33" t="s">
        <v>192</v>
      </c>
      <c r="C267" s="33" t="s">
        <v>194</v>
      </c>
    </row>
    <row r="268" spans="1:3" x14ac:dyDescent="0.25">
      <c r="A268" s="33" t="s">
        <v>174</v>
      </c>
      <c r="B268" s="33" t="s">
        <v>173</v>
      </c>
      <c r="C268" s="33" t="s">
        <v>1449</v>
      </c>
    </row>
    <row r="269" spans="1:3" x14ac:dyDescent="0.25">
      <c r="A269" s="33" t="s">
        <v>168</v>
      </c>
      <c r="B269" s="33" t="s">
        <v>167</v>
      </c>
      <c r="C269" s="33" t="s">
        <v>1448</v>
      </c>
    </row>
    <row r="270" spans="1:3" x14ac:dyDescent="0.25">
      <c r="A270" s="33" t="s">
        <v>160</v>
      </c>
      <c r="B270" s="33" t="s">
        <v>159</v>
      </c>
      <c r="C270" s="33" t="s">
        <v>148</v>
      </c>
    </row>
    <row r="271" spans="1:3" x14ac:dyDescent="0.25">
      <c r="A271" s="33" t="s">
        <v>106</v>
      </c>
      <c r="B271" s="33" t="s">
        <v>105</v>
      </c>
      <c r="C271" s="33" t="s">
        <v>1447</v>
      </c>
    </row>
    <row r="272" spans="1:3" x14ac:dyDescent="0.25">
      <c r="A272" s="33" t="s">
        <v>128</v>
      </c>
      <c r="B272" s="33" t="s">
        <v>127</v>
      </c>
      <c r="C272" s="33" t="s">
        <v>124</v>
      </c>
    </row>
    <row r="273" spans="1:3" x14ac:dyDescent="0.25">
      <c r="A273" s="33" t="s">
        <v>145</v>
      </c>
      <c r="B273" s="33" t="s">
        <v>144</v>
      </c>
      <c r="C273" s="33" t="s">
        <v>143</v>
      </c>
    </row>
    <row r="274" spans="1:3" x14ac:dyDescent="0.25">
      <c r="A274" s="33" t="s">
        <v>1446</v>
      </c>
      <c r="B274" s="33" t="s">
        <v>103</v>
      </c>
      <c r="C274" s="33" t="s">
        <v>1445</v>
      </c>
    </row>
    <row r="275" spans="1:3" x14ac:dyDescent="0.25">
      <c r="A275" s="33" t="s">
        <v>186</v>
      </c>
      <c r="B275" s="33" t="s">
        <v>185</v>
      </c>
      <c r="C275" s="33" t="s">
        <v>182</v>
      </c>
    </row>
    <row r="276" spans="1:3" x14ac:dyDescent="0.25">
      <c r="A276" s="33" t="s">
        <v>1301</v>
      </c>
      <c r="B276" s="33" t="s">
        <v>1444</v>
      </c>
      <c r="C276" s="33" t="s">
        <v>1302</v>
      </c>
    </row>
    <row r="277" spans="1:3" x14ac:dyDescent="0.25">
      <c r="A277" s="33" t="s">
        <v>1303</v>
      </c>
      <c r="B277" s="33" t="s">
        <v>1443</v>
      </c>
      <c r="C277" s="33" t="s">
        <v>550</v>
      </c>
    </row>
    <row r="278" spans="1:3" x14ac:dyDescent="0.25">
      <c r="A278" s="33" t="s">
        <v>1304</v>
      </c>
      <c r="B278" s="33" t="s">
        <v>1442</v>
      </c>
      <c r="C278" s="33" t="s">
        <v>550</v>
      </c>
    </row>
    <row r="279" spans="1:3" x14ac:dyDescent="0.25">
      <c r="A279" s="33" t="s">
        <v>1305</v>
      </c>
      <c r="B279" s="33" t="s">
        <v>1441</v>
      </c>
      <c r="C279" s="33" t="s">
        <v>671</v>
      </c>
    </row>
    <row r="280" spans="1:3" x14ac:dyDescent="0.25">
      <c r="A280" s="33" t="s">
        <v>1306</v>
      </c>
      <c r="B280" s="33" t="s">
        <v>1440</v>
      </c>
      <c r="C280" s="33" t="s">
        <v>550</v>
      </c>
    </row>
    <row r="281" spans="1:3" x14ac:dyDescent="0.25">
      <c r="A281" s="33" t="s">
        <v>1310</v>
      </c>
      <c r="B281" s="33" t="s">
        <v>1439</v>
      </c>
      <c r="C281" s="33" t="s">
        <v>1311</v>
      </c>
    </row>
    <row r="282" spans="1:3" x14ac:dyDescent="0.25">
      <c r="A282" s="33" t="s">
        <v>1307</v>
      </c>
      <c r="B282" s="33" t="s">
        <v>1438</v>
      </c>
      <c r="C282" s="33" t="s">
        <v>1308</v>
      </c>
    </row>
    <row r="283" spans="1:3" x14ac:dyDescent="0.25">
      <c r="A283" s="33" t="s">
        <v>1312</v>
      </c>
      <c r="B283" s="33" t="s">
        <v>1437</v>
      </c>
      <c r="C283" s="33" t="s">
        <v>550</v>
      </c>
    </row>
    <row r="284" spans="1:3" x14ac:dyDescent="0.25">
      <c r="A284" s="33" t="s">
        <v>1314</v>
      </c>
      <c r="B284" s="33" t="s">
        <v>1436</v>
      </c>
      <c r="C284" s="33" t="s">
        <v>1315</v>
      </c>
    </row>
    <row r="285" spans="1:3" x14ac:dyDescent="0.25">
      <c r="A285" s="33" t="s">
        <v>1313</v>
      </c>
      <c r="B285" s="33" t="s">
        <v>1435</v>
      </c>
      <c r="C285" s="33" t="s">
        <v>382</v>
      </c>
    </row>
    <row r="286" spans="1:3" x14ac:dyDescent="0.25">
      <c r="A286" s="33" t="s">
        <v>1316</v>
      </c>
      <c r="B286" s="33" t="s">
        <v>1434</v>
      </c>
      <c r="C286" s="33" t="s">
        <v>570</v>
      </c>
    </row>
    <row r="287" spans="1:3" x14ac:dyDescent="0.25">
      <c r="A287" s="33" t="s">
        <v>1319</v>
      </c>
      <c r="B287" s="33" t="s">
        <v>1433</v>
      </c>
      <c r="C287" s="33" t="s">
        <v>1320</v>
      </c>
    </row>
    <row r="288" spans="1:3" x14ac:dyDescent="0.25">
      <c r="A288" s="33" t="s">
        <v>1317</v>
      </c>
      <c r="B288" s="33" t="s">
        <v>1432</v>
      </c>
      <c r="C288" s="33" t="s">
        <v>1318</v>
      </c>
    </row>
    <row r="289" spans="1:3" x14ac:dyDescent="0.25">
      <c r="A289" s="33" t="s">
        <v>1324</v>
      </c>
      <c r="B289" s="33" t="s">
        <v>1431</v>
      </c>
      <c r="C289" s="33" t="s">
        <v>556</v>
      </c>
    </row>
    <row r="290" spans="1:3" x14ac:dyDescent="0.25">
      <c r="A290" s="33" t="s">
        <v>1325</v>
      </c>
      <c r="B290" s="33" t="s">
        <v>1430</v>
      </c>
      <c r="C290" s="33" t="s">
        <v>671</v>
      </c>
    </row>
    <row r="291" spans="1:3" x14ac:dyDescent="0.25">
      <c r="A291" s="33" t="s">
        <v>1326</v>
      </c>
      <c r="B291" s="33" t="s">
        <v>1429</v>
      </c>
      <c r="C291" s="33" t="s">
        <v>556</v>
      </c>
    </row>
    <row r="292" spans="1:3" x14ac:dyDescent="0.25">
      <c r="A292" s="33" t="s">
        <v>1327</v>
      </c>
      <c r="B292" s="33" t="s">
        <v>1428</v>
      </c>
      <c r="C292" s="33" t="s">
        <v>1427</v>
      </c>
    </row>
    <row r="293" spans="1:3" x14ac:dyDescent="0.25">
      <c r="A293" s="33" t="s">
        <v>1321</v>
      </c>
      <c r="B293" s="33" t="s">
        <v>1426</v>
      </c>
      <c r="C293" s="33" t="s">
        <v>593</v>
      </c>
    </row>
    <row r="294" spans="1:3" x14ac:dyDescent="0.25">
      <c r="A294" s="33" t="s">
        <v>1329</v>
      </c>
      <c r="B294" s="33" t="s">
        <v>1425</v>
      </c>
      <c r="C294" s="33" t="s">
        <v>556</v>
      </c>
    </row>
    <row r="295" spans="1:3" x14ac:dyDescent="0.25">
      <c r="A295" s="33" t="s">
        <v>1330</v>
      </c>
      <c r="B295" s="33" t="s">
        <v>1424</v>
      </c>
      <c r="C295" s="33" t="s">
        <v>671</v>
      </c>
    </row>
    <row r="296" spans="1:3" x14ac:dyDescent="0.25">
      <c r="A296" s="33" t="s">
        <v>1332</v>
      </c>
      <c r="B296" s="33" t="s">
        <v>1423</v>
      </c>
      <c r="C296" s="33" t="s">
        <v>549</v>
      </c>
    </row>
    <row r="297" spans="1:3" x14ac:dyDescent="0.25">
      <c r="A297" s="33" t="s">
        <v>1323</v>
      </c>
      <c r="B297" s="33" t="s">
        <v>508</v>
      </c>
      <c r="C297" s="33" t="s">
        <v>473</v>
      </c>
    </row>
    <row r="298" spans="1:3" x14ac:dyDescent="0.25">
      <c r="A298" s="33" t="s">
        <v>1333</v>
      </c>
      <c r="B298" s="33" t="s">
        <v>1422</v>
      </c>
      <c r="C298" s="33" t="s">
        <v>1421</v>
      </c>
    </row>
    <row r="299" spans="1:3" x14ac:dyDescent="0.25">
      <c r="A299" s="33" t="s">
        <v>1331</v>
      </c>
      <c r="B299" s="33" t="s">
        <v>1420</v>
      </c>
      <c r="C299" s="33" t="s">
        <v>1419</v>
      </c>
    </row>
    <row r="300" spans="1:3" x14ac:dyDescent="0.25">
      <c r="A300" s="33" t="s">
        <v>1309</v>
      </c>
      <c r="B300" s="33" t="s">
        <v>1418</v>
      </c>
      <c r="C300" s="33" t="s">
        <v>550</v>
      </c>
    </row>
    <row r="301" spans="1:3" x14ac:dyDescent="0.25">
      <c r="A301" s="33" t="s">
        <v>1417</v>
      </c>
      <c r="B301" s="33" t="s">
        <v>157</v>
      </c>
      <c r="C301" s="33" t="s">
        <v>148</v>
      </c>
    </row>
    <row r="302" spans="1:3" x14ac:dyDescent="0.25">
      <c r="A302" s="33" t="s">
        <v>1416</v>
      </c>
      <c r="B302" s="33" t="s">
        <v>179</v>
      </c>
      <c r="C302" s="33" t="s">
        <v>180</v>
      </c>
    </row>
    <row r="303" spans="1:3" x14ac:dyDescent="0.25">
      <c r="A303" s="33" t="s">
        <v>1415</v>
      </c>
      <c r="B303" s="33" t="s">
        <v>173</v>
      </c>
      <c r="C303" s="33" t="s">
        <v>1414</v>
      </c>
    </row>
    <row r="304" spans="1:3" x14ac:dyDescent="0.25">
      <c r="A304" s="33" t="s">
        <v>1413</v>
      </c>
      <c r="B304" s="33" t="s">
        <v>167</v>
      </c>
      <c r="C304" s="33" t="s">
        <v>1412</v>
      </c>
    </row>
    <row r="305" spans="1:3" x14ac:dyDescent="0.25">
      <c r="A305" s="33" t="s">
        <v>1411</v>
      </c>
      <c r="B305" s="33" t="s">
        <v>181</v>
      </c>
      <c r="C305" s="33" t="s">
        <v>182</v>
      </c>
    </row>
    <row r="306" spans="1:3" x14ac:dyDescent="0.25">
      <c r="A306" s="33" t="s">
        <v>1410</v>
      </c>
      <c r="B306" s="33" t="s">
        <v>185</v>
      </c>
      <c r="C306" s="33" t="s">
        <v>182</v>
      </c>
    </row>
    <row r="307" spans="1:3" x14ac:dyDescent="0.25">
      <c r="A307" s="33" t="s">
        <v>1409</v>
      </c>
      <c r="B307" s="33" t="s">
        <v>203</v>
      </c>
      <c r="C307" s="33" t="s">
        <v>194</v>
      </c>
    </row>
    <row r="308" spans="1:3" x14ac:dyDescent="0.25">
      <c r="A308" s="33" t="s">
        <v>1408</v>
      </c>
      <c r="B308" s="33" t="s">
        <v>205</v>
      </c>
      <c r="C308" s="33" t="s">
        <v>194</v>
      </c>
    </row>
    <row r="309" spans="1:3" x14ac:dyDescent="0.25">
      <c r="A309" s="33" t="s">
        <v>1407</v>
      </c>
      <c r="B309" s="33" t="s">
        <v>183</v>
      </c>
      <c r="C309" s="33" t="s">
        <v>182</v>
      </c>
    </row>
    <row r="310" spans="1:3" x14ac:dyDescent="0.25">
      <c r="A310" s="33" t="s">
        <v>1406</v>
      </c>
      <c r="B310" s="33" t="s">
        <v>219</v>
      </c>
      <c r="C310" s="33" t="s">
        <v>1405</v>
      </c>
    </row>
    <row r="311" spans="1:3" x14ac:dyDescent="0.25">
      <c r="A311" s="33" t="s">
        <v>1404</v>
      </c>
      <c r="B311" s="33" t="s">
        <v>246</v>
      </c>
      <c r="C311" s="33" t="s">
        <v>248</v>
      </c>
    </row>
    <row r="312" spans="1:3" x14ac:dyDescent="0.25">
      <c r="A312" s="33" t="s">
        <v>1403</v>
      </c>
      <c r="B312" s="33" t="s">
        <v>187</v>
      </c>
      <c r="C312" s="33" t="s">
        <v>188</v>
      </c>
    </row>
    <row r="313" spans="1:3" x14ac:dyDescent="0.25">
      <c r="A313" s="33" t="s">
        <v>1402</v>
      </c>
      <c r="B313" s="33" t="s">
        <v>252</v>
      </c>
      <c r="C313" s="33" t="s">
        <v>254</v>
      </c>
    </row>
    <row r="314" spans="1:3" x14ac:dyDescent="0.25">
      <c r="A314" s="33" t="s">
        <v>1401</v>
      </c>
      <c r="B314" s="33" t="s">
        <v>273</v>
      </c>
      <c r="C314" s="33" t="s">
        <v>275</v>
      </c>
    </row>
    <row r="315" spans="1:3" x14ac:dyDescent="0.25">
      <c r="A315" s="33" t="s">
        <v>1400</v>
      </c>
      <c r="B315" s="33" t="s">
        <v>284</v>
      </c>
      <c r="C315" s="33" t="s">
        <v>1399</v>
      </c>
    </row>
    <row r="316" spans="1:3" x14ac:dyDescent="0.25">
      <c r="A316" s="33" t="s">
        <v>278</v>
      </c>
      <c r="B316" s="33" t="s">
        <v>278</v>
      </c>
      <c r="C316" s="33" t="s">
        <v>1398</v>
      </c>
    </row>
    <row r="317" spans="1:3" x14ac:dyDescent="0.25">
      <c r="A317" s="33" t="s">
        <v>1397</v>
      </c>
      <c r="B317" s="33" t="s">
        <v>292</v>
      </c>
      <c r="C317" s="33" t="s">
        <v>1396</v>
      </c>
    </row>
    <row r="318" spans="1:3" x14ac:dyDescent="0.25">
      <c r="A318" s="33" t="s">
        <v>1395</v>
      </c>
      <c r="B318" s="33" t="s">
        <v>306</v>
      </c>
      <c r="C318" s="33" t="s">
        <v>1394</v>
      </c>
    </row>
    <row r="319" spans="1:3" x14ac:dyDescent="0.25">
      <c r="A319" s="33" t="s">
        <v>293</v>
      </c>
      <c r="B319" s="33" t="s">
        <v>293</v>
      </c>
      <c r="C319" s="33" t="s">
        <v>1393</v>
      </c>
    </row>
    <row r="320" spans="1:3" x14ac:dyDescent="0.25">
      <c r="A320" s="33" t="s">
        <v>1392</v>
      </c>
      <c r="B320" s="33" t="s">
        <v>325</v>
      </c>
      <c r="C320" s="33" t="s">
        <v>1391</v>
      </c>
    </row>
    <row r="321" spans="1:3" x14ac:dyDescent="0.25">
      <c r="A321" s="33" t="s">
        <v>1390</v>
      </c>
      <c r="B321" s="33" t="s">
        <v>320</v>
      </c>
      <c r="C321" s="33" t="s">
        <v>1387</v>
      </c>
    </row>
    <row r="322" spans="1:3" x14ac:dyDescent="0.25">
      <c r="A322" s="33" t="s">
        <v>1389</v>
      </c>
      <c r="B322" s="33" t="s">
        <v>336</v>
      </c>
      <c r="C322" s="33" t="s">
        <v>333</v>
      </c>
    </row>
    <row r="323" spans="1:3" x14ac:dyDescent="0.25">
      <c r="A323" s="33" t="s">
        <v>344</v>
      </c>
      <c r="B323" s="33" t="s">
        <v>344</v>
      </c>
      <c r="C323" s="33" t="s">
        <v>345</v>
      </c>
    </row>
    <row r="324" spans="1:3" x14ac:dyDescent="0.25">
      <c r="A324" s="33" t="s">
        <v>1388</v>
      </c>
      <c r="B324" s="33" t="s">
        <v>318</v>
      </c>
      <c r="C324" s="33" t="s">
        <v>1387</v>
      </c>
    </row>
    <row r="325" spans="1:3" x14ac:dyDescent="0.25">
      <c r="A325" s="33" t="s">
        <v>1386</v>
      </c>
      <c r="B325" s="33" t="s">
        <v>334</v>
      </c>
      <c r="C325" s="33" t="s">
        <v>333</v>
      </c>
    </row>
    <row r="326" spans="1:3" x14ac:dyDescent="0.25">
      <c r="A326" s="33" t="s">
        <v>1385</v>
      </c>
      <c r="B326" s="33" t="s">
        <v>361</v>
      </c>
      <c r="C326" s="33" t="s">
        <v>1384</v>
      </c>
    </row>
    <row r="327" spans="1:3" x14ac:dyDescent="0.25">
      <c r="A327" s="33" t="s">
        <v>1383</v>
      </c>
      <c r="B327" s="33" t="s">
        <v>370</v>
      </c>
      <c r="C327" s="33" t="s">
        <v>369</v>
      </c>
    </row>
    <row r="328" spans="1:3" x14ac:dyDescent="0.25">
      <c r="A328" s="33" t="s">
        <v>1382</v>
      </c>
      <c r="B328" s="33" t="s">
        <v>377</v>
      </c>
      <c r="C328" s="33" t="s">
        <v>1381</v>
      </c>
    </row>
    <row r="329" spans="1:3" x14ac:dyDescent="0.25">
      <c r="A329" s="33" t="s">
        <v>1380</v>
      </c>
      <c r="B329" s="33" t="s">
        <v>379</v>
      </c>
      <c r="C329" s="33" t="s">
        <v>1379</v>
      </c>
    </row>
    <row r="330" spans="1:3" x14ac:dyDescent="0.25">
      <c r="A330" s="33" t="s">
        <v>1378</v>
      </c>
      <c r="B330" s="33" t="s">
        <v>383</v>
      </c>
      <c r="C330" s="33" t="s">
        <v>1374</v>
      </c>
    </row>
    <row r="331" spans="1:3" x14ac:dyDescent="0.25">
      <c r="A331" s="33" t="s">
        <v>1377</v>
      </c>
      <c r="B331" s="33" t="s">
        <v>381</v>
      </c>
      <c r="C331" s="33" t="s">
        <v>1376</v>
      </c>
    </row>
    <row r="332" spans="1:3" x14ac:dyDescent="0.25">
      <c r="A332" s="33" t="s">
        <v>1375</v>
      </c>
      <c r="B332" s="33" t="s">
        <v>386</v>
      </c>
      <c r="C332" s="33" t="s">
        <v>1374</v>
      </c>
    </row>
    <row r="333" spans="1:3" x14ac:dyDescent="0.25">
      <c r="A333" s="33" t="s">
        <v>1373</v>
      </c>
      <c r="B333" s="33" t="s">
        <v>389</v>
      </c>
      <c r="C333" s="33" t="s">
        <v>1372</v>
      </c>
    </row>
    <row r="334" spans="1:3" x14ac:dyDescent="0.25">
      <c r="A334" s="33" t="s">
        <v>1371</v>
      </c>
      <c r="B334" s="33" t="s">
        <v>445</v>
      </c>
      <c r="C334" s="33" t="s">
        <v>550</v>
      </c>
    </row>
    <row r="335" spans="1:3" x14ac:dyDescent="0.25">
      <c r="A335" s="33" t="s">
        <v>1370</v>
      </c>
      <c r="B335" s="33" t="s">
        <v>451</v>
      </c>
      <c r="C335" s="33" t="s">
        <v>1369</v>
      </c>
    </row>
    <row r="336" spans="1:3" x14ac:dyDescent="0.25">
      <c r="A336" s="33" t="s">
        <v>1368</v>
      </c>
      <c r="B336" s="33" t="s">
        <v>453</v>
      </c>
      <c r="C336" s="33" t="s">
        <v>1367</v>
      </c>
    </row>
    <row r="337" spans="1:3" x14ac:dyDescent="0.25">
      <c r="A337" s="33" t="s">
        <v>1366</v>
      </c>
      <c r="B337" s="33" t="s">
        <v>475</v>
      </c>
      <c r="C337" s="33" t="s">
        <v>473</v>
      </c>
    </row>
    <row r="338" spans="1:3" x14ac:dyDescent="0.25">
      <c r="A338" s="33" t="s">
        <v>1365</v>
      </c>
      <c r="B338" s="33" t="s">
        <v>507</v>
      </c>
      <c r="C338" s="33" t="s">
        <v>1364</v>
      </c>
    </row>
    <row r="339" spans="1:3" x14ac:dyDescent="0.25">
      <c r="A339" s="33" t="s">
        <v>1363</v>
      </c>
      <c r="B339" s="33" t="s">
        <v>531</v>
      </c>
      <c r="C339" s="33" t="s">
        <v>1362</v>
      </c>
    </row>
    <row r="340" spans="1:3" x14ac:dyDescent="0.25">
      <c r="A340" s="33" t="s">
        <v>537</v>
      </c>
      <c r="B340" s="33" t="s">
        <v>537</v>
      </c>
      <c r="C340" s="33" t="s">
        <v>1361</v>
      </c>
    </row>
    <row r="341" spans="1:3" x14ac:dyDescent="0.25">
      <c r="A341" s="33" t="s">
        <v>1360</v>
      </c>
      <c r="B341" s="33" t="s">
        <v>477</v>
      </c>
      <c r="C341" s="33" t="s">
        <v>473</v>
      </c>
    </row>
    <row r="342" spans="1:3" x14ac:dyDescent="0.25">
      <c r="A342" s="33" t="s">
        <v>1359</v>
      </c>
      <c r="B342" s="33" t="s">
        <v>527</v>
      </c>
      <c r="C342" s="33" t="s">
        <v>473</v>
      </c>
    </row>
    <row r="343" spans="1:3" x14ac:dyDescent="0.25">
      <c r="A343" s="33" t="s">
        <v>566</v>
      </c>
      <c r="B343" s="33" t="s">
        <v>566</v>
      </c>
      <c r="C343" s="33" t="s">
        <v>568</v>
      </c>
    </row>
    <row r="344" spans="1:3" x14ac:dyDescent="0.25">
      <c r="A344" s="33" t="s">
        <v>561</v>
      </c>
      <c r="B344" s="33" t="s">
        <v>561</v>
      </c>
      <c r="C344" s="33" t="s">
        <v>563</v>
      </c>
    </row>
    <row r="345" spans="1:3" x14ac:dyDescent="0.25">
      <c r="A345" s="33" t="s">
        <v>1358</v>
      </c>
      <c r="B345" s="33" t="s">
        <v>1357</v>
      </c>
      <c r="C345" s="33" t="s">
        <v>556</v>
      </c>
    </row>
    <row r="346" spans="1:3" x14ac:dyDescent="0.25">
      <c r="A346" s="33" t="s">
        <v>1356</v>
      </c>
      <c r="B346" s="33" t="s">
        <v>1355</v>
      </c>
      <c r="C346" s="33" t="s">
        <v>556</v>
      </c>
    </row>
    <row r="347" spans="1:3" x14ac:dyDescent="0.25">
      <c r="A347" s="33" t="s">
        <v>1354</v>
      </c>
      <c r="B347" s="33" t="s">
        <v>1354</v>
      </c>
      <c r="C347" s="33" t="s">
        <v>1353</v>
      </c>
    </row>
    <row r="348" spans="1:3" x14ac:dyDescent="0.25">
      <c r="A348" s="33" t="s">
        <v>1352</v>
      </c>
      <c r="B348" s="33" t="s">
        <v>1351</v>
      </c>
      <c r="C348" s="33" t="s">
        <v>646</v>
      </c>
    </row>
    <row r="349" spans="1:3" x14ac:dyDescent="0.25">
      <c r="A349" s="33" t="s">
        <v>1350</v>
      </c>
      <c r="B349" s="33" t="s">
        <v>1349</v>
      </c>
      <c r="C349" s="33" t="s">
        <v>681</v>
      </c>
    </row>
    <row r="350" spans="1:3" x14ac:dyDescent="0.25">
      <c r="A350" s="33" t="s">
        <v>1348</v>
      </c>
      <c r="B350" s="33" t="s">
        <v>1347</v>
      </c>
      <c r="C350" s="33" t="s">
        <v>1346</v>
      </c>
    </row>
    <row r="351" spans="1:3" x14ac:dyDescent="0.25">
      <c r="A351" s="33" t="s">
        <v>1345</v>
      </c>
      <c r="B351" s="33" t="s">
        <v>1344</v>
      </c>
      <c r="C351" s="33" t="s">
        <v>681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FAEA7-8CB6-4D20-AEE5-B911968466B2}">
  <sheetPr codeName="Munka7"/>
  <dimension ref="A1:C452"/>
  <sheetViews>
    <sheetView topLeftCell="A434" workbookViewId="0">
      <selection activeCell="C443" sqref="C443"/>
    </sheetView>
  </sheetViews>
  <sheetFormatPr defaultRowHeight="14.4" x14ac:dyDescent="0.3"/>
  <cols>
    <col min="1" max="1" width="30.44140625" customWidth="1"/>
    <col min="2" max="2" width="22.6640625" customWidth="1"/>
    <col min="3" max="3" width="27.44140625" style="8" bestFit="1" customWidth="1"/>
  </cols>
  <sheetData>
    <row r="1" spans="1:3" x14ac:dyDescent="0.3">
      <c r="A1" s="35" t="s">
        <v>93</v>
      </c>
      <c r="B1" s="35" t="s">
        <v>94</v>
      </c>
      <c r="C1" s="35" t="s">
        <v>95</v>
      </c>
    </row>
    <row r="2" spans="1:3" x14ac:dyDescent="0.3">
      <c r="A2" t="s">
        <v>96</v>
      </c>
      <c r="B2" t="s">
        <v>97</v>
      </c>
      <c r="C2" t="s">
        <v>98</v>
      </c>
    </row>
    <row r="3" spans="1:3" x14ac:dyDescent="0.3">
      <c r="A3" t="s">
        <v>99</v>
      </c>
      <c r="B3" t="s">
        <v>100</v>
      </c>
      <c r="C3" t="s">
        <v>98</v>
      </c>
    </row>
    <row r="4" spans="1:3" ht="28.8" x14ac:dyDescent="0.3">
      <c r="A4" t="s">
        <v>101</v>
      </c>
      <c r="B4" s="1" t="s">
        <v>102</v>
      </c>
      <c r="C4" t="s">
        <v>98</v>
      </c>
    </row>
    <row r="5" spans="1:3" ht="28.8" x14ac:dyDescent="0.3">
      <c r="A5" t="s">
        <v>103</v>
      </c>
      <c r="B5" s="1" t="s">
        <v>104</v>
      </c>
      <c r="C5" t="s">
        <v>98</v>
      </c>
    </row>
    <row r="6" spans="1:3" x14ac:dyDescent="0.3">
      <c r="A6" t="s">
        <v>105</v>
      </c>
      <c r="B6" t="s">
        <v>106</v>
      </c>
      <c r="C6" t="s">
        <v>107</v>
      </c>
    </row>
    <row r="7" spans="1:3" x14ac:dyDescent="0.3">
      <c r="A7" t="s">
        <v>108</v>
      </c>
      <c r="B7" t="s">
        <v>109</v>
      </c>
      <c r="C7" t="s">
        <v>110</v>
      </c>
    </row>
    <row r="8" spans="1:3" x14ac:dyDescent="0.3">
      <c r="A8" t="s">
        <v>111</v>
      </c>
      <c r="B8" t="s">
        <v>112</v>
      </c>
      <c r="C8" t="s">
        <v>113</v>
      </c>
    </row>
    <row r="9" spans="1:3" ht="28.8" x14ac:dyDescent="0.3">
      <c r="A9" t="s">
        <v>114</v>
      </c>
      <c r="B9" s="1" t="s">
        <v>115</v>
      </c>
      <c r="C9" t="s">
        <v>116</v>
      </c>
    </row>
    <row r="10" spans="1:3" ht="28.8" x14ac:dyDescent="0.3">
      <c r="A10" t="s">
        <v>117</v>
      </c>
      <c r="B10" s="1" t="s">
        <v>118</v>
      </c>
      <c r="C10" t="s">
        <v>116</v>
      </c>
    </row>
    <row r="11" spans="1:3" x14ac:dyDescent="0.3">
      <c r="A11" t="s">
        <v>119</v>
      </c>
      <c r="B11" t="s">
        <v>119</v>
      </c>
      <c r="C11" t="s">
        <v>120</v>
      </c>
    </row>
    <row r="12" spans="1:3" x14ac:dyDescent="0.3">
      <c r="A12" t="s">
        <v>121</v>
      </c>
      <c r="B12" t="s">
        <v>121</v>
      </c>
      <c r="C12" t="s">
        <v>120</v>
      </c>
    </row>
    <row r="13" spans="1:3" x14ac:dyDescent="0.3">
      <c r="A13" t="s">
        <v>122</v>
      </c>
      <c r="B13" t="s">
        <v>123</v>
      </c>
      <c r="C13" t="s">
        <v>124</v>
      </c>
    </row>
    <row r="14" spans="1:3" x14ac:dyDescent="0.3">
      <c r="A14" t="s">
        <v>125</v>
      </c>
      <c r="B14" t="s">
        <v>126</v>
      </c>
      <c r="C14" t="s">
        <v>124</v>
      </c>
    </row>
    <row r="15" spans="1:3" x14ac:dyDescent="0.3">
      <c r="A15" t="s">
        <v>127</v>
      </c>
      <c r="B15" t="s">
        <v>128</v>
      </c>
      <c r="C15" t="s">
        <v>124</v>
      </c>
    </row>
    <row r="16" spans="1:3" x14ac:dyDescent="0.3">
      <c r="A16" t="s">
        <v>129</v>
      </c>
      <c r="B16" t="s">
        <v>130</v>
      </c>
      <c r="C16" t="s">
        <v>124</v>
      </c>
    </row>
    <row r="17" spans="1:3" x14ac:dyDescent="0.3">
      <c r="A17" t="s">
        <v>131</v>
      </c>
      <c r="B17" t="s">
        <v>132</v>
      </c>
      <c r="C17" t="s">
        <v>124</v>
      </c>
    </row>
    <row r="18" spans="1:3" x14ac:dyDescent="0.3">
      <c r="A18" t="s">
        <v>133</v>
      </c>
      <c r="B18" t="s">
        <v>134</v>
      </c>
      <c r="C18" t="s">
        <v>124</v>
      </c>
    </row>
    <row r="19" spans="1:3" x14ac:dyDescent="0.3">
      <c r="A19" t="s">
        <v>135</v>
      </c>
      <c r="B19" t="s">
        <v>126</v>
      </c>
      <c r="C19" t="s">
        <v>124</v>
      </c>
    </row>
    <row r="20" spans="1:3" x14ac:dyDescent="0.3">
      <c r="A20" t="s">
        <v>136</v>
      </c>
      <c r="B20" t="s">
        <v>137</v>
      </c>
      <c r="C20" t="s">
        <v>138</v>
      </c>
    </row>
    <row r="21" spans="1:3" x14ac:dyDescent="0.3">
      <c r="A21" t="s">
        <v>139</v>
      </c>
      <c r="B21" t="s">
        <v>140</v>
      </c>
      <c r="C21" t="s">
        <v>138</v>
      </c>
    </row>
    <row r="22" spans="1:3" x14ac:dyDescent="0.3">
      <c r="A22" t="s">
        <v>141</v>
      </c>
      <c r="B22" t="s">
        <v>142</v>
      </c>
      <c r="C22" t="s">
        <v>143</v>
      </c>
    </row>
    <row r="23" spans="1:3" x14ac:dyDescent="0.3">
      <c r="A23" t="s">
        <v>144</v>
      </c>
      <c r="B23" t="s">
        <v>145</v>
      </c>
      <c r="C23" t="s">
        <v>143</v>
      </c>
    </row>
    <row r="24" spans="1:3" x14ac:dyDescent="0.3">
      <c r="A24" t="s">
        <v>146</v>
      </c>
      <c r="B24" t="s">
        <v>147</v>
      </c>
      <c r="C24" t="s">
        <v>148</v>
      </c>
    </row>
    <row r="25" spans="1:3" x14ac:dyDescent="0.3">
      <c r="A25" t="s">
        <v>149</v>
      </c>
      <c r="B25" t="s">
        <v>150</v>
      </c>
      <c r="C25" t="s">
        <v>148</v>
      </c>
    </row>
    <row r="26" spans="1:3" x14ac:dyDescent="0.3">
      <c r="A26" t="s">
        <v>151</v>
      </c>
      <c r="B26" t="s">
        <v>152</v>
      </c>
      <c r="C26" t="s">
        <v>148</v>
      </c>
    </row>
    <row r="27" spans="1:3" x14ac:dyDescent="0.3">
      <c r="A27" t="s">
        <v>153</v>
      </c>
      <c r="B27" t="s">
        <v>154</v>
      </c>
      <c r="C27" t="s">
        <v>148</v>
      </c>
    </row>
    <row r="28" spans="1:3" x14ac:dyDescent="0.3">
      <c r="A28" t="s">
        <v>155</v>
      </c>
      <c r="B28" t="s">
        <v>156</v>
      </c>
      <c r="C28" t="s">
        <v>148</v>
      </c>
    </row>
    <row r="29" spans="1:3" x14ac:dyDescent="0.3">
      <c r="A29" t="s">
        <v>157</v>
      </c>
      <c r="B29" t="s">
        <v>158</v>
      </c>
      <c r="C29" t="s">
        <v>148</v>
      </c>
    </row>
    <row r="30" spans="1:3" x14ac:dyDescent="0.3">
      <c r="A30" t="s">
        <v>159</v>
      </c>
      <c r="B30" t="s">
        <v>160</v>
      </c>
      <c r="C30" t="s">
        <v>148</v>
      </c>
    </row>
    <row r="31" spans="1:3" x14ac:dyDescent="0.3">
      <c r="A31" t="s">
        <v>161</v>
      </c>
      <c r="B31" t="s">
        <v>162</v>
      </c>
      <c r="C31" t="s">
        <v>163</v>
      </c>
    </row>
    <row r="32" spans="1:3" x14ac:dyDescent="0.3">
      <c r="A32" t="s">
        <v>164</v>
      </c>
      <c r="B32" t="s">
        <v>165</v>
      </c>
      <c r="C32" t="s">
        <v>166</v>
      </c>
    </row>
    <row r="33" spans="1:3" x14ac:dyDescent="0.3">
      <c r="A33" t="s">
        <v>167</v>
      </c>
      <c r="B33" t="s">
        <v>168</v>
      </c>
      <c r="C33" t="s">
        <v>166</v>
      </c>
    </row>
    <row r="34" spans="1:3" x14ac:dyDescent="0.3">
      <c r="A34" t="s">
        <v>169</v>
      </c>
      <c r="B34" t="s">
        <v>170</v>
      </c>
      <c r="C34" t="s">
        <v>166</v>
      </c>
    </row>
    <row r="35" spans="1:3" x14ac:dyDescent="0.3">
      <c r="A35" t="s">
        <v>171</v>
      </c>
      <c r="B35" t="s">
        <v>172</v>
      </c>
      <c r="C35" t="s">
        <v>166</v>
      </c>
    </row>
    <row r="36" spans="1:3" x14ac:dyDescent="0.3">
      <c r="A36" t="s">
        <v>173</v>
      </c>
      <c r="B36" t="s">
        <v>174</v>
      </c>
      <c r="C36" t="s">
        <v>166</v>
      </c>
    </row>
    <row r="37" spans="1:3" x14ac:dyDescent="0.3">
      <c r="A37" t="s">
        <v>175</v>
      </c>
      <c r="B37" t="s">
        <v>176</v>
      </c>
      <c r="C37" t="s">
        <v>166</v>
      </c>
    </row>
    <row r="38" spans="1:3" x14ac:dyDescent="0.3">
      <c r="A38" t="s">
        <v>177</v>
      </c>
      <c r="B38" t="s">
        <v>178</v>
      </c>
      <c r="C38" t="s">
        <v>166</v>
      </c>
    </row>
    <row r="39" spans="1:3" x14ac:dyDescent="0.3">
      <c r="A39" t="s">
        <v>179</v>
      </c>
      <c r="B39" t="s">
        <v>147</v>
      </c>
      <c r="C39" t="s">
        <v>180</v>
      </c>
    </row>
    <row r="40" spans="1:3" x14ac:dyDescent="0.3">
      <c r="A40" t="s">
        <v>181</v>
      </c>
      <c r="B40" t="s">
        <v>162</v>
      </c>
      <c r="C40" t="s">
        <v>182</v>
      </c>
    </row>
    <row r="41" spans="1:3" x14ac:dyDescent="0.3">
      <c r="A41" t="s">
        <v>183</v>
      </c>
      <c r="B41" t="s">
        <v>184</v>
      </c>
      <c r="C41" t="s">
        <v>182</v>
      </c>
    </row>
    <row r="42" spans="1:3" x14ac:dyDescent="0.3">
      <c r="A42" t="s">
        <v>185</v>
      </c>
      <c r="B42" t="s">
        <v>186</v>
      </c>
      <c r="C42" t="s">
        <v>182</v>
      </c>
    </row>
    <row r="43" spans="1:3" x14ac:dyDescent="0.3">
      <c r="A43" t="s">
        <v>187</v>
      </c>
      <c r="B43" t="s">
        <v>162</v>
      </c>
      <c r="C43" t="s">
        <v>188</v>
      </c>
    </row>
    <row r="44" spans="1:3" x14ac:dyDescent="0.3">
      <c r="A44" t="s">
        <v>189</v>
      </c>
      <c r="B44" t="s">
        <v>190</v>
      </c>
      <c r="C44" t="s">
        <v>191</v>
      </c>
    </row>
    <row r="45" spans="1:3" x14ac:dyDescent="0.3">
      <c r="A45" t="s">
        <v>192</v>
      </c>
      <c r="B45" t="s">
        <v>193</v>
      </c>
      <c r="C45" t="s">
        <v>194</v>
      </c>
    </row>
    <row r="46" spans="1:3" x14ac:dyDescent="0.3">
      <c r="A46" t="s">
        <v>195</v>
      </c>
      <c r="B46" t="s">
        <v>196</v>
      </c>
      <c r="C46" t="s">
        <v>194</v>
      </c>
    </row>
    <row r="47" spans="1:3" x14ac:dyDescent="0.3">
      <c r="A47" t="s">
        <v>197</v>
      </c>
      <c r="B47" t="s">
        <v>198</v>
      </c>
      <c r="C47" t="s">
        <v>194</v>
      </c>
    </row>
    <row r="48" spans="1:3" x14ac:dyDescent="0.3">
      <c r="A48" t="s">
        <v>199</v>
      </c>
      <c r="B48" t="s">
        <v>200</v>
      </c>
      <c r="C48" t="s">
        <v>194</v>
      </c>
    </row>
    <row r="49" spans="1:3" x14ac:dyDescent="0.3">
      <c r="A49" t="s">
        <v>201</v>
      </c>
      <c r="B49" t="s">
        <v>202</v>
      </c>
      <c r="C49" t="s">
        <v>194</v>
      </c>
    </row>
    <row r="50" spans="1:3" x14ac:dyDescent="0.3">
      <c r="A50" t="s">
        <v>203</v>
      </c>
      <c r="B50" t="s">
        <v>204</v>
      </c>
      <c r="C50" t="s">
        <v>194</v>
      </c>
    </row>
    <row r="51" spans="1:3" x14ac:dyDescent="0.3">
      <c r="A51" t="s">
        <v>205</v>
      </c>
      <c r="B51" t="s">
        <v>206</v>
      </c>
      <c r="C51" t="s">
        <v>194</v>
      </c>
    </row>
    <row r="52" spans="1:3" x14ac:dyDescent="0.3">
      <c r="A52" t="s">
        <v>207</v>
      </c>
      <c r="B52" t="s">
        <v>208</v>
      </c>
      <c r="C52" t="s">
        <v>209</v>
      </c>
    </row>
    <row r="53" spans="1:3" x14ac:dyDescent="0.3">
      <c r="A53" t="s">
        <v>210</v>
      </c>
      <c r="B53" t="s">
        <v>211</v>
      </c>
      <c r="C53" t="s">
        <v>212</v>
      </c>
    </row>
    <row r="54" spans="1:3" x14ac:dyDescent="0.3">
      <c r="A54" t="s">
        <v>213</v>
      </c>
      <c r="B54" t="s">
        <v>214</v>
      </c>
      <c r="C54" t="s">
        <v>215</v>
      </c>
    </row>
    <row r="55" spans="1:3" x14ac:dyDescent="0.3">
      <c r="A55" t="s">
        <v>216</v>
      </c>
      <c r="B55" t="s">
        <v>217</v>
      </c>
      <c r="C55" t="s">
        <v>218</v>
      </c>
    </row>
    <row r="56" spans="1:3" x14ac:dyDescent="0.3">
      <c r="A56" t="s">
        <v>219</v>
      </c>
      <c r="B56" s="1" t="s">
        <v>220</v>
      </c>
      <c r="C56" t="s">
        <v>221</v>
      </c>
    </row>
    <row r="57" spans="1:3" ht="28.8" x14ac:dyDescent="0.3">
      <c r="A57" t="s">
        <v>222</v>
      </c>
      <c r="B57" s="1" t="s">
        <v>223</v>
      </c>
      <c r="C57" t="s">
        <v>224</v>
      </c>
    </row>
    <row r="58" spans="1:3" x14ac:dyDescent="0.3">
      <c r="A58" t="s">
        <v>225</v>
      </c>
      <c r="B58" s="1" t="s">
        <v>226</v>
      </c>
      <c r="C58" t="s">
        <v>227</v>
      </c>
    </row>
    <row r="59" spans="1:3" ht="28.8" x14ac:dyDescent="0.3">
      <c r="A59" t="s">
        <v>228</v>
      </c>
      <c r="B59" s="1" t="s">
        <v>229</v>
      </c>
      <c r="C59" t="s">
        <v>230</v>
      </c>
    </row>
    <row r="60" spans="1:3" x14ac:dyDescent="0.3">
      <c r="A60" t="s">
        <v>231</v>
      </c>
      <c r="B60" t="s">
        <v>232</v>
      </c>
      <c r="C60" t="s">
        <v>233</v>
      </c>
    </row>
    <row r="61" spans="1:3" x14ac:dyDescent="0.3">
      <c r="A61" t="s">
        <v>234</v>
      </c>
      <c r="B61" t="s">
        <v>235</v>
      </c>
      <c r="C61" t="s">
        <v>236</v>
      </c>
    </row>
    <row r="62" spans="1:3" x14ac:dyDescent="0.3">
      <c r="A62" t="s">
        <v>237</v>
      </c>
      <c r="B62" t="s">
        <v>238</v>
      </c>
      <c r="C62" t="s">
        <v>239</v>
      </c>
    </row>
    <row r="63" spans="1:3" x14ac:dyDescent="0.3">
      <c r="A63" t="s">
        <v>240</v>
      </c>
      <c r="B63" t="s">
        <v>241</v>
      </c>
      <c r="C63" t="s">
        <v>242</v>
      </c>
    </row>
    <row r="64" spans="1:3" x14ac:dyDescent="0.3">
      <c r="A64" t="s">
        <v>243</v>
      </c>
      <c r="B64" t="s">
        <v>244</v>
      </c>
      <c r="C64" t="s">
        <v>245</v>
      </c>
    </row>
    <row r="65" spans="1:3" x14ac:dyDescent="0.3">
      <c r="A65" t="s">
        <v>246</v>
      </c>
      <c r="B65" t="s">
        <v>247</v>
      </c>
      <c r="C65" t="s">
        <v>248</v>
      </c>
    </row>
    <row r="66" spans="1:3" x14ac:dyDescent="0.3">
      <c r="A66" t="s">
        <v>249</v>
      </c>
      <c r="B66" t="s">
        <v>250</v>
      </c>
      <c r="C66" t="s">
        <v>251</v>
      </c>
    </row>
    <row r="67" spans="1:3" x14ac:dyDescent="0.3">
      <c r="A67" t="s">
        <v>252</v>
      </c>
      <c r="B67" t="s">
        <v>253</v>
      </c>
      <c r="C67" t="s">
        <v>254</v>
      </c>
    </row>
    <row r="68" spans="1:3" x14ac:dyDescent="0.3">
      <c r="A68" t="s">
        <v>255</v>
      </c>
      <c r="B68" t="s">
        <v>256</v>
      </c>
      <c r="C68" t="s">
        <v>254</v>
      </c>
    </row>
    <row r="69" spans="1:3" x14ac:dyDescent="0.3">
      <c r="A69" t="s">
        <v>257</v>
      </c>
      <c r="B69" s="1" t="s">
        <v>258</v>
      </c>
      <c r="C69" t="s">
        <v>259</v>
      </c>
    </row>
    <row r="70" spans="1:3" x14ac:dyDescent="0.3">
      <c r="A70" t="s">
        <v>260</v>
      </c>
      <c r="B70" t="s">
        <v>261</v>
      </c>
      <c r="C70" t="s">
        <v>262</v>
      </c>
    </row>
    <row r="71" spans="1:3" x14ac:dyDescent="0.3">
      <c r="A71" t="s">
        <v>263</v>
      </c>
      <c r="B71" t="s">
        <v>264</v>
      </c>
      <c r="C71" t="s">
        <v>265</v>
      </c>
    </row>
    <row r="72" spans="1:3" ht="28.8" x14ac:dyDescent="0.3">
      <c r="A72" t="s">
        <v>266</v>
      </c>
      <c r="B72" s="1" t="s">
        <v>267</v>
      </c>
      <c r="C72" t="s">
        <v>268</v>
      </c>
    </row>
    <row r="73" spans="1:3" x14ac:dyDescent="0.3">
      <c r="A73" t="s">
        <v>269</v>
      </c>
      <c r="B73" t="s">
        <v>270</v>
      </c>
      <c r="C73" t="s">
        <v>271</v>
      </c>
    </row>
    <row r="74" spans="1:3" x14ac:dyDescent="0.3">
      <c r="A74" t="s">
        <v>272</v>
      </c>
      <c r="B74" t="s">
        <v>270</v>
      </c>
      <c r="C74" t="s">
        <v>271</v>
      </c>
    </row>
    <row r="75" spans="1:3" x14ac:dyDescent="0.3">
      <c r="A75" t="s">
        <v>273</v>
      </c>
      <c r="B75" t="s">
        <v>274</v>
      </c>
      <c r="C75" t="s">
        <v>275</v>
      </c>
    </row>
    <row r="76" spans="1:3" x14ac:dyDescent="0.3">
      <c r="A76" t="s">
        <v>276</v>
      </c>
      <c r="B76" t="s">
        <v>277</v>
      </c>
      <c r="C76" t="s">
        <v>148</v>
      </c>
    </row>
    <row r="77" spans="1:3" x14ac:dyDescent="0.3">
      <c r="A77" t="s">
        <v>278</v>
      </c>
      <c r="B77" t="s">
        <v>208</v>
      </c>
      <c r="C77" t="s">
        <v>262</v>
      </c>
    </row>
    <row r="78" spans="1:3" x14ac:dyDescent="0.3">
      <c r="A78" t="s">
        <v>279</v>
      </c>
      <c r="B78" t="s">
        <v>280</v>
      </c>
      <c r="C78" t="s">
        <v>209</v>
      </c>
    </row>
    <row r="79" spans="1:3" x14ac:dyDescent="0.3">
      <c r="A79" t="s">
        <v>281</v>
      </c>
      <c r="B79" t="s">
        <v>282</v>
      </c>
      <c r="C79" t="s">
        <v>283</v>
      </c>
    </row>
    <row r="80" spans="1:3" x14ac:dyDescent="0.3">
      <c r="A80" t="s">
        <v>284</v>
      </c>
      <c r="B80" t="s">
        <v>220</v>
      </c>
      <c r="C80" t="s">
        <v>148</v>
      </c>
    </row>
    <row r="81" spans="1:3" x14ac:dyDescent="0.3">
      <c r="A81" t="s">
        <v>285</v>
      </c>
      <c r="B81" t="s">
        <v>286</v>
      </c>
      <c r="C81" t="s">
        <v>287</v>
      </c>
    </row>
    <row r="82" spans="1:3" x14ac:dyDescent="0.3">
      <c r="A82" t="s">
        <v>288</v>
      </c>
      <c r="B82" t="s">
        <v>289</v>
      </c>
      <c r="C82" t="s">
        <v>290</v>
      </c>
    </row>
    <row r="83" spans="1:3" x14ac:dyDescent="0.3">
      <c r="A83" t="s">
        <v>291</v>
      </c>
      <c r="B83" t="s">
        <v>291</v>
      </c>
      <c r="C83" t="s">
        <v>212</v>
      </c>
    </row>
    <row r="84" spans="1:3" x14ac:dyDescent="0.3">
      <c r="A84" t="s">
        <v>292</v>
      </c>
      <c r="B84" t="s">
        <v>220</v>
      </c>
      <c r="C84" t="s">
        <v>230</v>
      </c>
    </row>
    <row r="85" spans="1:3" x14ac:dyDescent="0.3">
      <c r="A85" t="s">
        <v>293</v>
      </c>
      <c r="B85" t="s">
        <v>220</v>
      </c>
      <c r="C85" t="s">
        <v>230</v>
      </c>
    </row>
    <row r="86" spans="1:3" x14ac:dyDescent="0.3">
      <c r="A86" t="s">
        <v>294</v>
      </c>
      <c r="B86" t="s">
        <v>295</v>
      </c>
      <c r="C86" t="s">
        <v>259</v>
      </c>
    </row>
    <row r="87" spans="1:3" x14ac:dyDescent="0.3">
      <c r="A87" t="s">
        <v>296</v>
      </c>
      <c r="B87" t="s">
        <v>297</v>
      </c>
      <c r="C87" t="s">
        <v>265</v>
      </c>
    </row>
    <row r="88" spans="1:3" x14ac:dyDescent="0.3">
      <c r="A88" t="s">
        <v>298</v>
      </c>
      <c r="B88" t="s">
        <v>299</v>
      </c>
      <c r="C88" t="s">
        <v>300</v>
      </c>
    </row>
    <row r="89" spans="1:3" x14ac:dyDescent="0.3">
      <c r="A89" t="s">
        <v>301</v>
      </c>
      <c r="B89" t="s">
        <v>302</v>
      </c>
      <c r="C89" t="s">
        <v>303</v>
      </c>
    </row>
    <row r="90" spans="1:3" x14ac:dyDescent="0.3">
      <c r="A90" t="s">
        <v>304</v>
      </c>
      <c r="B90" t="s">
        <v>305</v>
      </c>
      <c r="C90" t="s">
        <v>262</v>
      </c>
    </row>
    <row r="91" spans="1:3" x14ac:dyDescent="0.3">
      <c r="A91" t="s">
        <v>306</v>
      </c>
      <c r="B91" t="s">
        <v>261</v>
      </c>
      <c r="C91" t="s">
        <v>262</v>
      </c>
    </row>
    <row r="92" spans="1:3" x14ac:dyDescent="0.3">
      <c r="A92" t="s">
        <v>307</v>
      </c>
      <c r="B92" t="s">
        <v>308</v>
      </c>
      <c r="C92" t="s">
        <v>262</v>
      </c>
    </row>
    <row r="93" spans="1:3" x14ac:dyDescent="0.3">
      <c r="A93" t="s">
        <v>309</v>
      </c>
      <c r="B93" t="s">
        <v>308</v>
      </c>
      <c r="C93" t="s">
        <v>262</v>
      </c>
    </row>
    <row r="94" spans="1:3" x14ac:dyDescent="0.3">
      <c r="A94" t="s">
        <v>310</v>
      </c>
      <c r="B94" t="s">
        <v>311</v>
      </c>
      <c r="C94" t="s">
        <v>265</v>
      </c>
    </row>
    <row r="95" spans="1:3" x14ac:dyDescent="0.3">
      <c r="A95" t="s">
        <v>312</v>
      </c>
      <c r="B95" t="s">
        <v>313</v>
      </c>
      <c r="C95" t="s">
        <v>265</v>
      </c>
    </row>
    <row r="96" spans="1:3" x14ac:dyDescent="0.3">
      <c r="A96" t="s">
        <v>314</v>
      </c>
      <c r="B96" t="s">
        <v>315</v>
      </c>
      <c r="C96" t="s">
        <v>265</v>
      </c>
    </row>
    <row r="97" spans="1:3" x14ac:dyDescent="0.3">
      <c r="A97" t="s">
        <v>316</v>
      </c>
      <c r="B97" t="s">
        <v>317</v>
      </c>
      <c r="C97" t="s">
        <v>265</v>
      </c>
    </row>
    <row r="98" spans="1:3" x14ac:dyDescent="0.3">
      <c r="A98" t="s">
        <v>318</v>
      </c>
      <c r="B98" t="s">
        <v>319</v>
      </c>
      <c r="C98" t="s">
        <v>265</v>
      </c>
    </row>
    <row r="99" spans="1:3" x14ac:dyDescent="0.3">
      <c r="A99" t="s">
        <v>320</v>
      </c>
      <c r="B99" t="s">
        <v>321</v>
      </c>
      <c r="C99" t="s">
        <v>265</v>
      </c>
    </row>
    <row r="100" spans="1:3" x14ac:dyDescent="0.3">
      <c r="A100" t="s">
        <v>322</v>
      </c>
      <c r="B100" t="s">
        <v>323</v>
      </c>
      <c r="C100" t="s">
        <v>265</v>
      </c>
    </row>
    <row r="101" spans="1:3" x14ac:dyDescent="0.3">
      <c r="A101" t="s">
        <v>324</v>
      </c>
      <c r="B101" t="s">
        <v>323</v>
      </c>
      <c r="C101" t="s">
        <v>265</v>
      </c>
    </row>
    <row r="102" spans="1:3" x14ac:dyDescent="0.3">
      <c r="A102" t="s">
        <v>325</v>
      </c>
      <c r="B102" t="s">
        <v>326</v>
      </c>
      <c r="C102" t="s">
        <v>265</v>
      </c>
    </row>
    <row r="103" spans="1:3" x14ac:dyDescent="0.3">
      <c r="A103" t="s">
        <v>327</v>
      </c>
      <c r="B103" t="s">
        <v>328</v>
      </c>
      <c r="C103" t="s">
        <v>265</v>
      </c>
    </row>
    <row r="104" spans="1:3" x14ac:dyDescent="0.3">
      <c r="A104" t="s">
        <v>329</v>
      </c>
      <c r="B104" t="s">
        <v>330</v>
      </c>
      <c r="C104" t="s">
        <v>331</v>
      </c>
    </row>
    <row r="105" spans="1:3" x14ac:dyDescent="0.3">
      <c r="A105" t="s">
        <v>332</v>
      </c>
      <c r="B105" t="s">
        <v>297</v>
      </c>
      <c r="C105" t="s">
        <v>333</v>
      </c>
    </row>
    <row r="106" spans="1:3" x14ac:dyDescent="0.3">
      <c r="A106" t="s">
        <v>334</v>
      </c>
      <c r="B106" t="s">
        <v>335</v>
      </c>
      <c r="C106" t="s">
        <v>333</v>
      </c>
    </row>
    <row r="107" spans="1:3" x14ac:dyDescent="0.3">
      <c r="A107" t="s">
        <v>336</v>
      </c>
      <c r="B107" t="s">
        <v>337</v>
      </c>
      <c r="C107" t="s">
        <v>333</v>
      </c>
    </row>
    <row r="108" spans="1:3" x14ac:dyDescent="0.3">
      <c r="A108" t="s">
        <v>338</v>
      </c>
      <c r="B108" t="s">
        <v>339</v>
      </c>
      <c r="C108" t="s">
        <v>340</v>
      </c>
    </row>
    <row r="109" spans="1:3" x14ac:dyDescent="0.3">
      <c r="A109" t="s">
        <v>341</v>
      </c>
      <c r="B109" t="s">
        <v>342</v>
      </c>
      <c r="C109" t="s">
        <v>340</v>
      </c>
    </row>
    <row r="110" spans="1:3" x14ac:dyDescent="0.3">
      <c r="A110" t="s">
        <v>343</v>
      </c>
      <c r="B110" t="s">
        <v>339</v>
      </c>
      <c r="C110" t="s">
        <v>340</v>
      </c>
    </row>
    <row r="111" spans="1:3" x14ac:dyDescent="0.3">
      <c r="A111" t="s">
        <v>344</v>
      </c>
      <c r="B111" t="s">
        <v>147</v>
      </c>
      <c r="C111" t="s">
        <v>345</v>
      </c>
    </row>
    <row r="112" spans="1:3" x14ac:dyDescent="0.3">
      <c r="A112" t="s">
        <v>346</v>
      </c>
      <c r="B112" t="s">
        <v>347</v>
      </c>
      <c r="C112" t="s">
        <v>348</v>
      </c>
    </row>
    <row r="113" spans="1:3" x14ac:dyDescent="0.3">
      <c r="A113" t="s">
        <v>349</v>
      </c>
      <c r="B113" t="s">
        <v>350</v>
      </c>
      <c r="C113" t="s">
        <v>351</v>
      </c>
    </row>
    <row r="114" spans="1:3" x14ac:dyDescent="0.3">
      <c r="A114" t="s">
        <v>352</v>
      </c>
      <c r="B114" t="s">
        <v>353</v>
      </c>
      <c r="C114" t="s">
        <v>218</v>
      </c>
    </row>
    <row r="115" spans="1:3" x14ac:dyDescent="0.3">
      <c r="A115" t="s">
        <v>354</v>
      </c>
      <c r="B115" t="s">
        <v>355</v>
      </c>
      <c r="C115" t="s">
        <v>218</v>
      </c>
    </row>
    <row r="116" spans="1:3" x14ac:dyDescent="0.3">
      <c r="A116" t="s">
        <v>356</v>
      </c>
      <c r="B116" t="s">
        <v>261</v>
      </c>
      <c r="C116" t="s">
        <v>262</v>
      </c>
    </row>
    <row r="117" spans="1:3" x14ac:dyDescent="0.3">
      <c r="A117" t="s">
        <v>357</v>
      </c>
      <c r="B117" t="s">
        <v>357</v>
      </c>
      <c r="C117" t="s">
        <v>358</v>
      </c>
    </row>
    <row r="118" spans="1:3" x14ac:dyDescent="0.3">
      <c r="A118" t="s">
        <v>359</v>
      </c>
      <c r="B118" t="s">
        <v>360</v>
      </c>
      <c r="C118" t="s">
        <v>218</v>
      </c>
    </row>
    <row r="119" spans="1:3" x14ac:dyDescent="0.3">
      <c r="A119" t="s">
        <v>361</v>
      </c>
      <c r="B119" t="s">
        <v>270</v>
      </c>
      <c r="C119" t="s">
        <v>218</v>
      </c>
    </row>
    <row r="120" spans="1:3" x14ac:dyDescent="0.3">
      <c r="A120" t="s">
        <v>362</v>
      </c>
      <c r="B120" t="s">
        <v>362</v>
      </c>
      <c r="C120" t="s">
        <v>363</v>
      </c>
    </row>
    <row r="121" spans="1:3" x14ac:dyDescent="0.3">
      <c r="A121" t="s">
        <v>364</v>
      </c>
      <c r="B121" t="s">
        <v>365</v>
      </c>
      <c r="C121" t="s">
        <v>363</v>
      </c>
    </row>
    <row r="122" spans="1:3" x14ac:dyDescent="0.3">
      <c r="A122" t="s">
        <v>366</v>
      </c>
      <c r="B122" t="s">
        <v>367</v>
      </c>
      <c r="C122" t="s">
        <v>363</v>
      </c>
    </row>
    <row r="123" spans="1:3" x14ac:dyDescent="0.3">
      <c r="A123" t="s">
        <v>368</v>
      </c>
      <c r="B123" t="s">
        <v>220</v>
      </c>
      <c r="C123" t="s">
        <v>369</v>
      </c>
    </row>
    <row r="124" spans="1:3" x14ac:dyDescent="0.3">
      <c r="A124" t="s">
        <v>370</v>
      </c>
      <c r="B124" t="s">
        <v>220</v>
      </c>
      <c r="C124" t="s">
        <v>369</v>
      </c>
    </row>
    <row r="125" spans="1:3" x14ac:dyDescent="0.3">
      <c r="A125" t="s">
        <v>371</v>
      </c>
      <c r="B125" t="s">
        <v>372</v>
      </c>
      <c r="C125" t="s">
        <v>373</v>
      </c>
    </row>
    <row r="126" spans="1:3" x14ac:dyDescent="0.3">
      <c r="A126" t="s">
        <v>374</v>
      </c>
      <c r="B126" t="s">
        <v>372</v>
      </c>
      <c r="C126" t="s">
        <v>373</v>
      </c>
    </row>
    <row r="127" spans="1:3" x14ac:dyDescent="0.3">
      <c r="A127" t="s">
        <v>375</v>
      </c>
      <c r="B127" t="s">
        <v>376</v>
      </c>
      <c r="C127" t="s">
        <v>373</v>
      </c>
    </row>
    <row r="128" spans="1:3" x14ac:dyDescent="0.3">
      <c r="A128" t="s">
        <v>377</v>
      </c>
      <c r="B128" t="s">
        <v>378</v>
      </c>
      <c r="C128" t="s">
        <v>369</v>
      </c>
    </row>
    <row r="129" spans="1:3" x14ac:dyDescent="0.3">
      <c r="A129" t="s">
        <v>379</v>
      </c>
      <c r="B129" t="s">
        <v>360</v>
      </c>
      <c r="C129" t="s">
        <v>369</v>
      </c>
    </row>
    <row r="130" spans="1:3" x14ac:dyDescent="0.3">
      <c r="A130" t="s">
        <v>380</v>
      </c>
      <c r="B130" t="s">
        <v>378</v>
      </c>
      <c r="C130" t="s">
        <v>369</v>
      </c>
    </row>
    <row r="131" spans="1:3" x14ac:dyDescent="0.3">
      <c r="A131" t="s">
        <v>381</v>
      </c>
      <c r="B131" t="s">
        <v>217</v>
      </c>
      <c r="C131" t="s">
        <v>382</v>
      </c>
    </row>
    <row r="132" spans="1:3" x14ac:dyDescent="0.3">
      <c r="A132" t="s">
        <v>383</v>
      </c>
      <c r="B132" t="s">
        <v>384</v>
      </c>
      <c r="C132" t="s">
        <v>385</v>
      </c>
    </row>
    <row r="133" spans="1:3" x14ac:dyDescent="0.3">
      <c r="A133" t="s">
        <v>386</v>
      </c>
      <c r="B133" t="s">
        <v>387</v>
      </c>
      <c r="C133" t="s">
        <v>388</v>
      </c>
    </row>
    <row r="134" spans="1:3" x14ac:dyDescent="0.3">
      <c r="A134" t="s">
        <v>389</v>
      </c>
      <c r="B134" t="s">
        <v>390</v>
      </c>
      <c r="C134" t="s">
        <v>391</v>
      </c>
    </row>
    <row r="135" spans="1:3" x14ac:dyDescent="0.3">
      <c r="A135" t="s">
        <v>392</v>
      </c>
      <c r="B135" t="s">
        <v>393</v>
      </c>
      <c r="C135" t="s">
        <v>394</v>
      </c>
    </row>
    <row r="136" spans="1:3" x14ac:dyDescent="0.3">
      <c r="A136" t="s">
        <v>395</v>
      </c>
      <c r="B136" t="s">
        <v>396</v>
      </c>
      <c r="C136" t="s">
        <v>394</v>
      </c>
    </row>
    <row r="137" spans="1:3" x14ac:dyDescent="0.3">
      <c r="A137" t="s">
        <v>397</v>
      </c>
      <c r="B137" t="s">
        <v>398</v>
      </c>
      <c r="C137" t="s">
        <v>399</v>
      </c>
    </row>
    <row r="138" spans="1:3" x14ac:dyDescent="0.3">
      <c r="A138" t="s">
        <v>400</v>
      </c>
      <c r="B138" t="s">
        <v>401</v>
      </c>
      <c r="C138" t="s">
        <v>209</v>
      </c>
    </row>
    <row r="139" spans="1:3" x14ac:dyDescent="0.3">
      <c r="A139" t="s">
        <v>402</v>
      </c>
      <c r="B139" t="s">
        <v>142</v>
      </c>
      <c r="C139" t="s">
        <v>403</v>
      </c>
    </row>
    <row r="140" spans="1:3" x14ac:dyDescent="0.3">
      <c r="A140" t="s">
        <v>404</v>
      </c>
      <c r="B140" t="s">
        <v>142</v>
      </c>
      <c r="C140" t="s">
        <v>403</v>
      </c>
    </row>
    <row r="141" spans="1:3" x14ac:dyDescent="0.3">
      <c r="A141" t="s">
        <v>405</v>
      </c>
      <c r="B141" t="s">
        <v>406</v>
      </c>
      <c r="C141" t="s">
        <v>403</v>
      </c>
    </row>
    <row r="142" spans="1:3" x14ac:dyDescent="0.3">
      <c r="A142" t="s">
        <v>407</v>
      </c>
      <c r="B142" t="s">
        <v>408</v>
      </c>
      <c r="C142" t="s">
        <v>409</v>
      </c>
    </row>
    <row r="143" spans="1:3" x14ac:dyDescent="0.3">
      <c r="A143" s="19" t="s">
        <v>410</v>
      </c>
      <c r="B143" t="s">
        <v>408</v>
      </c>
      <c r="C143" t="s">
        <v>409</v>
      </c>
    </row>
    <row r="144" spans="1:3" x14ac:dyDescent="0.3">
      <c r="A144" t="s">
        <v>411</v>
      </c>
      <c r="B144" t="s">
        <v>412</v>
      </c>
      <c r="C144" t="s">
        <v>409</v>
      </c>
    </row>
    <row r="145" spans="1:3" x14ac:dyDescent="0.3">
      <c r="A145" t="s">
        <v>413</v>
      </c>
      <c r="B145" t="s">
        <v>414</v>
      </c>
      <c r="C145" t="s">
        <v>409</v>
      </c>
    </row>
    <row r="146" spans="1:3" x14ac:dyDescent="0.3">
      <c r="A146" t="s">
        <v>415</v>
      </c>
      <c r="B146" t="s">
        <v>416</v>
      </c>
      <c r="C146" t="s">
        <v>409</v>
      </c>
    </row>
    <row r="147" spans="1:3" x14ac:dyDescent="0.3">
      <c r="A147" t="s">
        <v>417</v>
      </c>
      <c r="B147" t="s">
        <v>418</v>
      </c>
      <c r="C147" t="s">
        <v>419</v>
      </c>
    </row>
    <row r="148" spans="1:3" x14ac:dyDescent="0.3">
      <c r="A148" t="s">
        <v>420</v>
      </c>
      <c r="B148" t="s">
        <v>421</v>
      </c>
      <c r="C148" t="s">
        <v>422</v>
      </c>
    </row>
    <row r="149" spans="1:3" x14ac:dyDescent="0.3">
      <c r="A149" t="s">
        <v>423</v>
      </c>
      <c r="B149" t="s">
        <v>424</v>
      </c>
      <c r="C149" t="s">
        <v>419</v>
      </c>
    </row>
    <row r="150" spans="1:3" x14ac:dyDescent="0.3">
      <c r="A150" t="s">
        <v>425</v>
      </c>
      <c r="B150" t="s">
        <v>426</v>
      </c>
      <c r="C150" t="s">
        <v>427</v>
      </c>
    </row>
    <row r="151" spans="1:3" x14ac:dyDescent="0.3">
      <c r="A151" t="s">
        <v>428</v>
      </c>
      <c r="B151" t="s">
        <v>429</v>
      </c>
      <c r="C151" t="s">
        <v>427</v>
      </c>
    </row>
    <row r="152" spans="1:3" x14ac:dyDescent="0.3">
      <c r="A152" t="s">
        <v>430</v>
      </c>
      <c r="B152" t="s">
        <v>431</v>
      </c>
      <c r="C152" t="s">
        <v>427</v>
      </c>
    </row>
    <row r="153" spans="1:3" x14ac:dyDescent="0.3">
      <c r="A153" t="s">
        <v>432</v>
      </c>
      <c r="B153" t="s">
        <v>433</v>
      </c>
      <c r="C153" t="s">
        <v>427</v>
      </c>
    </row>
    <row r="154" spans="1:3" x14ac:dyDescent="0.3">
      <c r="A154" t="s">
        <v>434</v>
      </c>
      <c r="B154" t="s">
        <v>435</v>
      </c>
      <c r="C154" t="s">
        <v>436</v>
      </c>
    </row>
    <row r="155" spans="1:3" x14ac:dyDescent="0.3">
      <c r="A155" t="s">
        <v>437</v>
      </c>
      <c r="B155" t="s">
        <v>438</v>
      </c>
      <c r="C155" t="s">
        <v>436</v>
      </c>
    </row>
    <row r="156" spans="1:3" x14ac:dyDescent="0.3">
      <c r="A156" t="s">
        <v>439</v>
      </c>
      <c r="B156" t="s">
        <v>440</v>
      </c>
      <c r="C156" t="s">
        <v>441</v>
      </c>
    </row>
    <row r="157" spans="1:3" x14ac:dyDescent="0.3">
      <c r="A157" t="s">
        <v>442</v>
      </c>
      <c r="B157" t="s">
        <v>443</v>
      </c>
      <c r="C157" t="s">
        <v>444</v>
      </c>
    </row>
    <row r="158" spans="1:3" x14ac:dyDescent="0.3">
      <c r="A158" t="s">
        <v>445</v>
      </c>
      <c r="B158" t="s">
        <v>446</v>
      </c>
      <c r="C158" t="s">
        <v>447</v>
      </c>
    </row>
    <row r="159" spans="1:3" x14ac:dyDescent="0.3">
      <c r="A159" t="s">
        <v>448</v>
      </c>
      <c r="B159" t="s">
        <v>449</v>
      </c>
      <c r="C159" t="s">
        <v>450</v>
      </c>
    </row>
    <row r="160" spans="1:3" x14ac:dyDescent="0.3">
      <c r="A160" t="s">
        <v>451</v>
      </c>
      <c r="B160" t="s">
        <v>220</v>
      </c>
      <c r="C160" t="s">
        <v>452</v>
      </c>
    </row>
    <row r="161" spans="1:3" x14ac:dyDescent="0.3">
      <c r="A161" t="s">
        <v>392</v>
      </c>
      <c r="B161" t="s">
        <v>393</v>
      </c>
      <c r="C161" t="s">
        <v>394</v>
      </c>
    </row>
    <row r="162" spans="1:3" x14ac:dyDescent="0.3">
      <c r="A162" t="s">
        <v>453</v>
      </c>
      <c r="B162" t="s">
        <v>241</v>
      </c>
      <c r="C162" t="s">
        <v>454</v>
      </c>
    </row>
    <row r="163" spans="1:3" x14ac:dyDescent="0.3">
      <c r="A163" t="s">
        <v>455</v>
      </c>
      <c r="B163" t="s">
        <v>456</v>
      </c>
      <c r="C163" t="s">
        <v>444</v>
      </c>
    </row>
    <row r="164" spans="1:3" x14ac:dyDescent="0.3">
      <c r="A164" t="s">
        <v>457</v>
      </c>
      <c r="B164" t="s">
        <v>401</v>
      </c>
      <c r="C164" t="s">
        <v>458</v>
      </c>
    </row>
    <row r="165" spans="1:3" x14ac:dyDescent="0.3">
      <c r="A165" t="s">
        <v>459</v>
      </c>
      <c r="B165" t="s">
        <v>460</v>
      </c>
      <c r="C165" t="s">
        <v>458</v>
      </c>
    </row>
    <row r="166" spans="1:3" x14ac:dyDescent="0.3">
      <c r="A166" t="s">
        <v>461</v>
      </c>
      <c r="B166" t="s">
        <v>462</v>
      </c>
      <c r="C166" t="s">
        <v>463</v>
      </c>
    </row>
    <row r="167" spans="1:3" x14ac:dyDescent="0.3">
      <c r="A167" t="s">
        <v>464</v>
      </c>
      <c r="B167" t="s">
        <v>465</v>
      </c>
      <c r="C167" t="s">
        <v>212</v>
      </c>
    </row>
    <row r="168" spans="1:3" x14ac:dyDescent="0.3">
      <c r="A168" t="s">
        <v>466</v>
      </c>
      <c r="B168" t="s">
        <v>467</v>
      </c>
      <c r="C168" t="s">
        <v>436</v>
      </c>
    </row>
    <row r="169" spans="1:3" x14ac:dyDescent="0.3">
      <c r="A169" t="s">
        <v>468</v>
      </c>
      <c r="B169" t="s">
        <v>469</v>
      </c>
      <c r="C169" t="s">
        <v>470</v>
      </c>
    </row>
    <row r="170" spans="1:3" x14ac:dyDescent="0.3">
      <c r="A170" t="s">
        <v>400</v>
      </c>
      <c r="B170" t="s">
        <v>471</v>
      </c>
      <c r="C170" t="s">
        <v>454</v>
      </c>
    </row>
    <row r="171" spans="1:3" x14ac:dyDescent="0.3">
      <c r="A171" t="s">
        <v>472</v>
      </c>
      <c r="B171" t="s">
        <v>145</v>
      </c>
      <c r="C171" t="s">
        <v>473</v>
      </c>
    </row>
    <row r="172" spans="1:3" x14ac:dyDescent="0.3">
      <c r="A172" t="s">
        <v>474</v>
      </c>
      <c r="B172" t="s">
        <v>299</v>
      </c>
      <c r="C172" t="s">
        <v>473</v>
      </c>
    </row>
    <row r="173" spans="1:3" x14ac:dyDescent="0.3">
      <c r="A173" t="s">
        <v>475</v>
      </c>
      <c r="B173" t="s">
        <v>476</v>
      </c>
      <c r="C173" t="s">
        <v>473</v>
      </c>
    </row>
    <row r="174" spans="1:3" x14ac:dyDescent="0.3">
      <c r="A174" t="s">
        <v>477</v>
      </c>
      <c r="B174" t="s">
        <v>478</v>
      </c>
      <c r="C174" t="s">
        <v>473</v>
      </c>
    </row>
    <row r="175" spans="1:3" x14ac:dyDescent="0.3">
      <c r="A175" t="s">
        <v>479</v>
      </c>
      <c r="B175" t="s">
        <v>480</v>
      </c>
      <c r="C175" t="s">
        <v>473</v>
      </c>
    </row>
    <row r="176" spans="1:3" x14ac:dyDescent="0.3">
      <c r="A176" t="s">
        <v>481</v>
      </c>
      <c r="B176" t="s">
        <v>482</v>
      </c>
      <c r="C176" t="s">
        <v>473</v>
      </c>
    </row>
    <row r="177" spans="1:3" x14ac:dyDescent="0.3">
      <c r="A177" t="s">
        <v>483</v>
      </c>
      <c r="B177" t="s">
        <v>484</v>
      </c>
      <c r="C177" t="s">
        <v>473</v>
      </c>
    </row>
    <row r="178" spans="1:3" x14ac:dyDescent="0.3">
      <c r="A178" t="s">
        <v>485</v>
      </c>
      <c r="B178" t="s">
        <v>486</v>
      </c>
      <c r="C178" t="s">
        <v>473</v>
      </c>
    </row>
    <row r="179" spans="1:3" x14ac:dyDescent="0.3">
      <c r="A179" t="s">
        <v>487</v>
      </c>
      <c r="B179" t="s">
        <v>488</v>
      </c>
      <c r="C179" t="s">
        <v>473</v>
      </c>
    </row>
    <row r="180" spans="1:3" x14ac:dyDescent="0.3">
      <c r="A180" t="s">
        <v>489</v>
      </c>
      <c r="B180" t="s">
        <v>490</v>
      </c>
      <c r="C180" t="s">
        <v>458</v>
      </c>
    </row>
    <row r="181" spans="1:3" x14ac:dyDescent="0.3">
      <c r="A181" t="s">
        <v>491</v>
      </c>
      <c r="B181" t="s">
        <v>492</v>
      </c>
      <c r="C181" t="s">
        <v>473</v>
      </c>
    </row>
    <row r="182" spans="1:3" x14ac:dyDescent="0.3">
      <c r="A182" t="s">
        <v>493</v>
      </c>
      <c r="B182" t="s">
        <v>494</v>
      </c>
      <c r="C182" t="s">
        <v>473</v>
      </c>
    </row>
    <row r="183" spans="1:3" x14ac:dyDescent="0.3">
      <c r="A183" t="s">
        <v>495</v>
      </c>
      <c r="B183" t="s">
        <v>496</v>
      </c>
      <c r="C183" t="s">
        <v>473</v>
      </c>
    </row>
    <row r="184" spans="1:3" x14ac:dyDescent="0.3">
      <c r="A184" t="s">
        <v>497</v>
      </c>
      <c r="B184" t="s">
        <v>498</v>
      </c>
      <c r="C184" t="s">
        <v>473</v>
      </c>
    </row>
    <row r="185" spans="1:3" x14ac:dyDescent="0.3">
      <c r="A185" t="s">
        <v>499</v>
      </c>
      <c r="B185" t="s">
        <v>500</v>
      </c>
      <c r="C185" t="s">
        <v>473</v>
      </c>
    </row>
    <row r="186" spans="1:3" x14ac:dyDescent="0.3">
      <c r="A186" t="s">
        <v>501</v>
      </c>
      <c r="B186" t="s">
        <v>502</v>
      </c>
      <c r="C186" t="s">
        <v>473</v>
      </c>
    </row>
    <row r="187" spans="1:3" x14ac:dyDescent="0.3">
      <c r="A187" t="s">
        <v>503</v>
      </c>
      <c r="B187" t="s">
        <v>504</v>
      </c>
      <c r="C187" t="s">
        <v>473</v>
      </c>
    </row>
    <row r="188" spans="1:3" x14ac:dyDescent="0.3">
      <c r="A188" t="s">
        <v>505</v>
      </c>
      <c r="B188" t="s">
        <v>506</v>
      </c>
      <c r="C188" t="s">
        <v>473</v>
      </c>
    </row>
    <row r="189" spans="1:3" x14ac:dyDescent="0.3">
      <c r="A189" t="s">
        <v>507</v>
      </c>
      <c r="B189" t="s">
        <v>492</v>
      </c>
      <c r="C189" t="s">
        <v>473</v>
      </c>
    </row>
    <row r="190" spans="1:3" x14ac:dyDescent="0.3">
      <c r="A190" t="s">
        <v>508</v>
      </c>
      <c r="B190" t="s">
        <v>476</v>
      </c>
      <c r="C190" t="s">
        <v>473</v>
      </c>
    </row>
    <row r="191" spans="1:3" x14ac:dyDescent="0.3">
      <c r="A191" t="s">
        <v>509</v>
      </c>
      <c r="B191" t="s">
        <v>476</v>
      </c>
      <c r="C191" t="s">
        <v>473</v>
      </c>
    </row>
    <row r="192" spans="1:3" x14ac:dyDescent="0.3">
      <c r="A192" t="s">
        <v>510</v>
      </c>
      <c r="B192" t="s">
        <v>476</v>
      </c>
      <c r="C192" t="s">
        <v>473</v>
      </c>
    </row>
    <row r="193" spans="1:3" x14ac:dyDescent="0.3">
      <c r="A193" t="s">
        <v>511</v>
      </c>
      <c r="B193" t="s">
        <v>476</v>
      </c>
      <c r="C193" t="s">
        <v>473</v>
      </c>
    </row>
    <row r="194" spans="1:3" x14ac:dyDescent="0.3">
      <c r="A194" t="s">
        <v>512</v>
      </c>
      <c r="B194" t="s">
        <v>476</v>
      </c>
      <c r="C194" t="s">
        <v>473</v>
      </c>
    </row>
    <row r="195" spans="1:3" x14ac:dyDescent="0.3">
      <c r="A195" t="s">
        <v>513</v>
      </c>
      <c r="B195" t="s">
        <v>514</v>
      </c>
      <c r="C195" t="s">
        <v>473</v>
      </c>
    </row>
    <row r="196" spans="1:3" x14ac:dyDescent="0.3">
      <c r="A196" t="s">
        <v>515</v>
      </c>
      <c r="B196" t="s">
        <v>516</v>
      </c>
      <c r="C196" t="s">
        <v>473</v>
      </c>
    </row>
    <row r="197" spans="1:3" x14ac:dyDescent="0.3">
      <c r="A197" t="s">
        <v>517</v>
      </c>
      <c r="B197" t="s">
        <v>518</v>
      </c>
      <c r="C197" t="s">
        <v>473</v>
      </c>
    </row>
    <row r="198" spans="1:3" x14ac:dyDescent="0.3">
      <c r="A198" t="s">
        <v>519</v>
      </c>
      <c r="B198" t="s">
        <v>520</v>
      </c>
      <c r="C198" t="s">
        <v>473</v>
      </c>
    </row>
    <row r="199" spans="1:3" x14ac:dyDescent="0.3">
      <c r="A199" t="s">
        <v>521</v>
      </c>
      <c r="B199" t="s">
        <v>522</v>
      </c>
      <c r="C199" t="s">
        <v>473</v>
      </c>
    </row>
    <row r="200" spans="1:3" x14ac:dyDescent="0.3">
      <c r="A200" t="s">
        <v>523</v>
      </c>
      <c r="B200" t="s">
        <v>524</v>
      </c>
      <c r="C200" t="s">
        <v>473</v>
      </c>
    </row>
    <row r="201" spans="1:3" x14ac:dyDescent="0.3">
      <c r="A201" t="s">
        <v>525</v>
      </c>
      <c r="B201" t="s">
        <v>526</v>
      </c>
      <c r="C201" t="s">
        <v>473</v>
      </c>
    </row>
    <row r="202" spans="1:3" x14ac:dyDescent="0.3">
      <c r="A202" t="s">
        <v>527</v>
      </c>
      <c r="B202" t="s">
        <v>528</v>
      </c>
      <c r="C202" t="s">
        <v>473</v>
      </c>
    </row>
    <row r="203" spans="1:3" x14ac:dyDescent="0.3">
      <c r="A203" t="s">
        <v>529</v>
      </c>
      <c r="B203" t="s">
        <v>494</v>
      </c>
      <c r="C203" t="s">
        <v>473</v>
      </c>
    </row>
    <row r="204" spans="1:3" x14ac:dyDescent="0.3">
      <c r="A204" t="s">
        <v>530</v>
      </c>
      <c r="B204" t="s">
        <v>518</v>
      </c>
      <c r="C204" t="s">
        <v>473</v>
      </c>
    </row>
    <row r="205" spans="1:3" x14ac:dyDescent="0.3">
      <c r="A205" t="s">
        <v>531</v>
      </c>
      <c r="B205" t="s">
        <v>532</v>
      </c>
      <c r="C205" t="s">
        <v>470</v>
      </c>
    </row>
    <row r="206" spans="1:3" x14ac:dyDescent="0.3">
      <c r="A206" t="s">
        <v>533</v>
      </c>
      <c r="B206" t="s">
        <v>534</v>
      </c>
      <c r="C206" t="s">
        <v>409</v>
      </c>
    </row>
    <row r="207" spans="1:3" x14ac:dyDescent="0.3">
      <c r="A207" t="s">
        <v>413</v>
      </c>
      <c r="B207" t="s">
        <v>414</v>
      </c>
      <c r="C207" t="s">
        <v>409</v>
      </c>
    </row>
    <row r="208" spans="1:3" x14ac:dyDescent="0.3">
      <c r="A208" t="s">
        <v>535</v>
      </c>
      <c r="B208" t="s">
        <v>323</v>
      </c>
      <c r="C208" t="s">
        <v>265</v>
      </c>
    </row>
    <row r="209" spans="1:3" x14ac:dyDescent="0.3">
      <c r="A209" t="s">
        <v>536</v>
      </c>
      <c r="B209" t="s">
        <v>109</v>
      </c>
      <c r="C209" t="s">
        <v>265</v>
      </c>
    </row>
    <row r="210" spans="1:3" x14ac:dyDescent="0.3">
      <c r="A210" t="s">
        <v>537</v>
      </c>
      <c r="B210" t="s">
        <v>220</v>
      </c>
      <c r="C210" t="s">
        <v>538</v>
      </c>
    </row>
    <row r="211" spans="1:3" x14ac:dyDescent="0.3">
      <c r="A211" t="s">
        <v>401</v>
      </c>
      <c r="B211" t="s">
        <v>401</v>
      </c>
      <c r="C211" t="s">
        <v>539</v>
      </c>
    </row>
    <row r="212" spans="1:3" x14ac:dyDescent="0.3">
      <c r="A212" t="s">
        <v>540</v>
      </c>
      <c r="B212" t="s">
        <v>540</v>
      </c>
      <c r="C212" t="s">
        <v>539</v>
      </c>
    </row>
    <row r="213" spans="1:3" x14ac:dyDescent="0.3">
      <c r="A213" t="s">
        <v>541</v>
      </c>
      <c r="B213" t="s">
        <v>541</v>
      </c>
      <c r="C213" t="s">
        <v>542</v>
      </c>
    </row>
    <row r="214" spans="1:3" x14ac:dyDescent="0.3">
      <c r="A214" t="s">
        <v>543</v>
      </c>
      <c r="B214" t="s">
        <v>543</v>
      </c>
      <c r="C214" t="s">
        <v>544</v>
      </c>
    </row>
    <row r="215" spans="1:3" x14ac:dyDescent="0.3">
      <c r="A215" t="s">
        <v>162</v>
      </c>
      <c r="B215" t="s">
        <v>162</v>
      </c>
      <c r="C215" t="s">
        <v>545</v>
      </c>
    </row>
    <row r="216" spans="1:3" x14ac:dyDescent="0.3">
      <c r="A216" t="s">
        <v>546</v>
      </c>
      <c r="B216" t="s">
        <v>546</v>
      </c>
      <c r="C216" t="s">
        <v>547</v>
      </c>
    </row>
    <row r="217" spans="1:3" x14ac:dyDescent="0.3">
      <c r="A217" t="s">
        <v>548</v>
      </c>
      <c r="B217" t="s">
        <v>548</v>
      </c>
      <c r="C217" t="s">
        <v>549</v>
      </c>
    </row>
    <row r="218" spans="1:3" x14ac:dyDescent="0.3">
      <c r="A218" t="s">
        <v>443</v>
      </c>
      <c r="B218" t="s">
        <v>443</v>
      </c>
      <c r="C218" t="s">
        <v>550</v>
      </c>
    </row>
    <row r="219" spans="1:3" x14ac:dyDescent="0.3">
      <c r="A219" t="s">
        <v>551</v>
      </c>
      <c r="B219" t="s">
        <v>551</v>
      </c>
      <c r="C219" t="s">
        <v>539</v>
      </c>
    </row>
    <row r="220" spans="1:3" x14ac:dyDescent="0.3">
      <c r="A220" t="s">
        <v>552</v>
      </c>
      <c r="B220" t="s">
        <v>552</v>
      </c>
      <c r="C220" t="s">
        <v>553</v>
      </c>
    </row>
    <row r="221" spans="1:3" x14ac:dyDescent="0.3">
      <c r="A221" t="s">
        <v>554</v>
      </c>
      <c r="B221" t="s">
        <v>554</v>
      </c>
      <c r="C221" t="s">
        <v>555</v>
      </c>
    </row>
    <row r="222" spans="1:3" x14ac:dyDescent="0.3">
      <c r="A222" t="s">
        <v>142</v>
      </c>
      <c r="B222" t="s">
        <v>142</v>
      </c>
      <c r="C222" t="s">
        <v>556</v>
      </c>
    </row>
    <row r="223" spans="1:3" x14ac:dyDescent="0.3">
      <c r="A223" t="s">
        <v>557</v>
      </c>
      <c r="B223" t="s">
        <v>557</v>
      </c>
      <c r="C223" t="s">
        <v>556</v>
      </c>
    </row>
    <row r="224" spans="1:3" x14ac:dyDescent="0.3">
      <c r="A224" t="s">
        <v>490</v>
      </c>
      <c r="B224" t="s">
        <v>490</v>
      </c>
      <c r="C224" t="s">
        <v>539</v>
      </c>
    </row>
    <row r="225" spans="1:3" x14ac:dyDescent="0.3">
      <c r="A225" t="s">
        <v>558</v>
      </c>
      <c r="B225" t="s">
        <v>558</v>
      </c>
      <c r="C225" t="s">
        <v>559</v>
      </c>
    </row>
    <row r="226" spans="1:3" x14ac:dyDescent="0.3">
      <c r="A226" t="s">
        <v>524</v>
      </c>
      <c r="B226" t="s">
        <v>524</v>
      </c>
      <c r="C226" t="s">
        <v>550</v>
      </c>
    </row>
    <row r="227" spans="1:3" x14ac:dyDescent="0.3">
      <c r="A227" t="s">
        <v>488</v>
      </c>
      <c r="B227" t="s">
        <v>488</v>
      </c>
      <c r="C227" t="s">
        <v>560</v>
      </c>
    </row>
    <row r="228" spans="1:3" x14ac:dyDescent="0.3">
      <c r="A228" t="s">
        <v>561</v>
      </c>
      <c r="B228" t="s">
        <v>562</v>
      </c>
      <c r="C228" t="s">
        <v>563</v>
      </c>
    </row>
    <row r="229" spans="1:3" x14ac:dyDescent="0.3">
      <c r="A229" t="s">
        <v>494</v>
      </c>
      <c r="B229" t="s">
        <v>494</v>
      </c>
      <c r="C229" t="s">
        <v>553</v>
      </c>
    </row>
    <row r="230" spans="1:3" x14ac:dyDescent="0.3">
      <c r="A230" t="s">
        <v>564</v>
      </c>
      <c r="B230" t="s">
        <v>564</v>
      </c>
      <c r="C230" t="s">
        <v>565</v>
      </c>
    </row>
    <row r="231" spans="1:3" x14ac:dyDescent="0.3">
      <c r="A231" t="s">
        <v>566</v>
      </c>
      <c r="B231" t="s">
        <v>567</v>
      </c>
      <c r="C231" t="s">
        <v>568</v>
      </c>
    </row>
    <row r="232" spans="1:3" x14ac:dyDescent="0.3">
      <c r="A232" t="s">
        <v>569</v>
      </c>
      <c r="B232" t="s">
        <v>569</v>
      </c>
      <c r="C232" t="s">
        <v>570</v>
      </c>
    </row>
    <row r="233" spans="1:3" x14ac:dyDescent="0.3">
      <c r="A233" t="s">
        <v>571</v>
      </c>
      <c r="B233" t="s">
        <v>291</v>
      </c>
      <c r="C233" t="s">
        <v>572</v>
      </c>
    </row>
    <row r="234" spans="1:3" x14ac:dyDescent="0.3">
      <c r="A234" t="s">
        <v>147</v>
      </c>
      <c r="B234" t="s">
        <v>147</v>
      </c>
      <c r="C234" t="s">
        <v>560</v>
      </c>
    </row>
    <row r="235" spans="1:3" x14ac:dyDescent="0.3">
      <c r="A235" t="s">
        <v>156</v>
      </c>
      <c r="B235" t="s">
        <v>156</v>
      </c>
      <c r="C235" t="s">
        <v>556</v>
      </c>
    </row>
    <row r="236" spans="1:3" x14ac:dyDescent="0.3">
      <c r="A236" t="s">
        <v>573</v>
      </c>
      <c r="B236" t="s">
        <v>573</v>
      </c>
      <c r="C236" t="s">
        <v>574</v>
      </c>
    </row>
    <row r="237" spans="1:3" x14ac:dyDescent="0.3">
      <c r="A237" t="s">
        <v>575</v>
      </c>
      <c r="B237" t="s">
        <v>575</v>
      </c>
      <c r="C237" t="s">
        <v>576</v>
      </c>
    </row>
    <row r="238" spans="1:3" x14ac:dyDescent="0.3">
      <c r="A238" t="s">
        <v>291</v>
      </c>
      <c r="B238" t="s">
        <v>291</v>
      </c>
      <c r="C238" t="s">
        <v>577</v>
      </c>
    </row>
    <row r="239" spans="1:3" x14ac:dyDescent="0.3">
      <c r="A239" t="s">
        <v>578</v>
      </c>
      <c r="B239" t="s">
        <v>291</v>
      </c>
      <c r="C239" t="s">
        <v>577</v>
      </c>
    </row>
    <row r="240" spans="1:3" x14ac:dyDescent="0.3">
      <c r="A240" t="s">
        <v>579</v>
      </c>
      <c r="B240" t="s">
        <v>579</v>
      </c>
      <c r="C240" t="s">
        <v>577</v>
      </c>
    </row>
    <row r="241" spans="1:3" x14ac:dyDescent="0.3">
      <c r="A241" t="s">
        <v>580</v>
      </c>
      <c r="B241" t="s">
        <v>580</v>
      </c>
      <c r="C241" t="s">
        <v>581</v>
      </c>
    </row>
    <row r="242" spans="1:3" x14ac:dyDescent="0.3">
      <c r="A242" t="s">
        <v>582</v>
      </c>
      <c r="B242" t="s">
        <v>582</v>
      </c>
      <c r="C242" t="s">
        <v>583</v>
      </c>
    </row>
    <row r="243" spans="1:3" x14ac:dyDescent="0.3">
      <c r="A243" t="s">
        <v>584</v>
      </c>
      <c r="B243" t="s">
        <v>584</v>
      </c>
      <c r="C243" t="s">
        <v>539</v>
      </c>
    </row>
    <row r="244" spans="1:3" x14ac:dyDescent="0.3">
      <c r="A244" t="s">
        <v>585</v>
      </c>
      <c r="B244" t="s">
        <v>585</v>
      </c>
      <c r="C244" t="s">
        <v>550</v>
      </c>
    </row>
    <row r="245" spans="1:3" x14ac:dyDescent="0.3">
      <c r="A245" t="s">
        <v>586</v>
      </c>
      <c r="B245" t="s">
        <v>586</v>
      </c>
      <c r="C245" t="s">
        <v>587</v>
      </c>
    </row>
    <row r="246" spans="1:3" x14ac:dyDescent="0.3">
      <c r="A246" t="s">
        <v>588</v>
      </c>
      <c r="B246" t="s">
        <v>588</v>
      </c>
      <c r="C246" t="s">
        <v>553</v>
      </c>
    </row>
    <row r="247" spans="1:3" x14ac:dyDescent="0.3">
      <c r="A247" t="s">
        <v>589</v>
      </c>
      <c r="B247" t="s">
        <v>589</v>
      </c>
      <c r="C247" t="s">
        <v>590</v>
      </c>
    </row>
    <row r="248" spans="1:3" x14ac:dyDescent="0.3">
      <c r="A248" t="s">
        <v>591</v>
      </c>
      <c r="B248" t="s">
        <v>591</v>
      </c>
      <c r="C248" t="s">
        <v>592</v>
      </c>
    </row>
    <row r="249" spans="1:3" x14ac:dyDescent="0.3">
      <c r="A249" t="s">
        <v>217</v>
      </c>
      <c r="B249" t="s">
        <v>217</v>
      </c>
      <c r="C249" t="s">
        <v>593</v>
      </c>
    </row>
    <row r="250" spans="1:3" x14ac:dyDescent="0.3">
      <c r="A250" t="s">
        <v>594</v>
      </c>
      <c r="B250" t="s">
        <v>594</v>
      </c>
      <c r="C250" t="s">
        <v>593</v>
      </c>
    </row>
    <row r="251" spans="1:3" ht="19.2" x14ac:dyDescent="0.45">
      <c r="A251" t="s">
        <v>226</v>
      </c>
      <c r="B251" s="2" t="s">
        <v>226</v>
      </c>
      <c r="C251" s="16" t="s">
        <v>595</v>
      </c>
    </row>
    <row r="252" spans="1:3" ht="19.2" x14ac:dyDescent="0.45">
      <c r="A252" t="s">
        <v>596</v>
      </c>
      <c r="B252" s="2" t="s">
        <v>596</v>
      </c>
      <c r="C252" s="16" t="s">
        <v>553</v>
      </c>
    </row>
    <row r="253" spans="1:3" ht="19.2" x14ac:dyDescent="0.45">
      <c r="A253" t="s">
        <v>208</v>
      </c>
      <c r="B253" s="9" t="s">
        <v>208</v>
      </c>
      <c r="C253" s="16" t="s">
        <v>597</v>
      </c>
    </row>
    <row r="254" spans="1:3" ht="19.2" x14ac:dyDescent="0.45">
      <c r="A254" t="s">
        <v>193</v>
      </c>
      <c r="B254" s="9" t="s">
        <v>193</v>
      </c>
      <c r="C254" s="16" t="s">
        <v>598</v>
      </c>
    </row>
    <row r="255" spans="1:3" ht="19.2" x14ac:dyDescent="0.45">
      <c r="A255" t="s">
        <v>206</v>
      </c>
      <c r="B255" s="2" t="s">
        <v>206</v>
      </c>
      <c r="C255" s="16" t="s">
        <v>597</v>
      </c>
    </row>
    <row r="256" spans="1:3" ht="19.2" x14ac:dyDescent="0.45">
      <c r="A256" t="s">
        <v>241</v>
      </c>
      <c r="B256" s="2" t="s">
        <v>241</v>
      </c>
      <c r="C256" s="16" t="s">
        <v>583</v>
      </c>
    </row>
    <row r="257" spans="1:3" ht="19.2" x14ac:dyDescent="0.45">
      <c r="A257" t="s">
        <v>244</v>
      </c>
      <c r="B257" s="2" t="s">
        <v>244</v>
      </c>
      <c r="C257" s="16" t="s">
        <v>553</v>
      </c>
    </row>
    <row r="258" spans="1:3" ht="19.2" x14ac:dyDescent="0.45">
      <c r="A258" t="s">
        <v>599</v>
      </c>
      <c r="B258" s="9" t="s">
        <v>599</v>
      </c>
      <c r="C258" s="16" t="s">
        <v>600</v>
      </c>
    </row>
    <row r="259" spans="1:3" ht="19.2" x14ac:dyDescent="0.45">
      <c r="A259" t="s">
        <v>601</v>
      </c>
      <c r="B259" s="9" t="s">
        <v>601</v>
      </c>
      <c r="C259" s="16" t="s">
        <v>602</v>
      </c>
    </row>
    <row r="260" spans="1:3" ht="19.2" x14ac:dyDescent="0.45">
      <c r="A260" t="s">
        <v>603</v>
      </c>
      <c r="B260" s="2" t="s">
        <v>603</v>
      </c>
      <c r="C260" s="16" t="s">
        <v>604</v>
      </c>
    </row>
    <row r="261" spans="1:3" ht="19.2" x14ac:dyDescent="0.45">
      <c r="A261" t="s">
        <v>109</v>
      </c>
      <c r="B261" s="2" t="s">
        <v>109</v>
      </c>
      <c r="C261" s="16" t="s">
        <v>605</v>
      </c>
    </row>
    <row r="262" spans="1:3" ht="19.2" x14ac:dyDescent="0.45">
      <c r="A262" t="s">
        <v>261</v>
      </c>
      <c r="B262" s="2" t="s">
        <v>261</v>
      </c>
      <c r="C262" s="16" t="s">
        <v>606</v>
      </c>
    </row>
    <row r="263" spans="1:3" ht="19.2" x14ac:dyDescent="0.45">
      <c r="A263" t="s">
        <v>607</v>
      </c>
      <c r="B263" s="2" t="s">
        <v>607</v>
      </c>
      <c r="C263" s="16" t="s">
        <v>606</v>
      </c>
    </row>
    <row r="264" spans="1:3" ht="19.2" x14ac:dyDescent="0.45">
      <c r="A264" t="s">
        <v>608</v>
      </c>
      <c r="B264" s="2" t="s">
        <v>609</v>
      </c>
      <c r="C264" s="16" t="s">
        <v>549</v>
      </c>
    </row>
    <row r="265" spans="1:3" ht="19.2" x14ac:dyDescent="0.45">
      <c r="A265" t="s">
        <v>610</v>
      </c>
      <c r="B265" s="2" t="s">
        <v>611</v>
      </c>
      <c r="C265" s="16" t="s">
        <v>612</v>
      </c>
    </row>
    <row r="266" spans="1:3" ht="19.2" x14ac:dyDescent="0.45">
      <c r="A266" t="s">
        <v>20</v>
      </c>
      <c r="B266" s="2" t="s">
        <v>142</v>
      </c>
      <c r="C266" s="16" t="s">
        <v>556</v>
      </c>
    </row>
    <row r="267" spans="1:3" ht="19.2" x14ac:dyDescent="0.45">
      <c r="A267" t="s">
        <v>49</v>
      </c>
      <c r="B267" s="2" t="s">
        <v>514</v>
      </c>
      <c r="C267" s="16" t="s">
        <v>556</v>
      </c>
    </row>
    <row r="268" spans="1:3" ht="19.2" x14ac:dyDescent="0.45">
      <c r="A268" t="s">
        <v>613</v>
      </c>
      <c r="B268" s="2" t="s">
        <v>406</v>
      </c>
      <c r="C268" s="16" t="s">
        <v>556</v>
      </c>
    </row>
    <row r="269" spans="1:3" ht="19.2" x14ac:dyDescent="0.45">
      <c r="A269" t="s">
        <v>614</v>
      </c>
      <c r="B269" s="2" t="s">
        <v>615</v>
      </c>
      <c r="C269" s="16" t="s">
        <v>556</v>
      </c>
    </row>
    <row r="270" spans="1:3" ht="19.2" x14ac:dyDescent="0.45">
      <c r="A270" t="s">
        <v>57</v>
      </c>
      <c r="B270" s="2" t="s">
        <v>518</v>
      </c>
      <c r="C270" s="16" t="s">
        <v>556</v>
      </c>
    </row>
    <row r="271" spans="1:3" ht="19.2" x14ac:dyDescent="0.45">
      <c r="A271" t="s">
        <v>616</v>
      </c>
      <c r="B271" s="2" t="s">
        <v>524</v>
      </c>
      <c r="C271" s="16" t="s">
        <v>556</v>
      </c>
    </row>
    <row r="272" spans="1:3" ht="19.2" x14ac:dyDescent="0.45">
      <c r="A272" t="s">
        <v>44</v>
      </c>
      <c r="B272" s="2" t="s">
        <v>147</v>
      </c>
      <c r="C272" s="16" t="s">
        <v>560</v>
      </c>
    </row>
    <row r="273" spans="1:3" ht="19.2" x14ac:dyDescent="0.45">
      <c r="A273" t="s">
        <v>617</v>
      </c>
      <c r="B273" s="2" t="s">
        <v>618</v>
      </c>
      <c r="C273" s="16" t="s">
        <v>559</v>
      </c>
    </row>
    <row r="274" spans="1:3" ht="19.2" x14ac:dyDescent="0.45">
      <c r="A274" t="s">
        <v>619</v>
      </c>
      <c r="B274" s="9" t="s">
        <v>401</v>
      </c>
      <c r="C274" s="16" t="s">
        <v>620</v>
      </c>
    </row>
    <row r="275" spans="1:3" ht="19.2" x14ac:dyDescent="0.45">
      <c r="A275" t="s">
        <v>621</v>
      </c>
      <c r="B275" s="9" t="s">
        <v>622</v>
      </c>
      <c r="C275" s="16" t="s">
        <v>623</v>
      </c>
    </row>
    <row r="276" spans="1:3" ht="19.2" x14ac:dyDescent="0.45">
      <c r="A276" t="s">
        <v>624</v>
      </c>
      <c r="B276" s="2" t="s">
        <v>625</v>
      </c>
      <c r="C276" s="16" t="s">
        <v>620</v>
      </c>
    </row>
    <row r="277" spans="1:3" ht="19.2" x14ac:dyDescent="0.45">
      <c r="A277" t="s">
        <v>43</v>
      </c>
      <c r="B277" s="2" t="s">
        <v>162</v>
      </c>
      <c r="C277" s="16" t="s">
        <v>545</v>
      </c>
    </row>
    <row r="278" spans="1:3" ht="19.2" x14ac:dyDescent="0.45">
      <c r="A278" t="s">
        <v>626</v>
      </c>
      <c r="B278" s="2" t="s">
        <v>627</v>
      </c>
      <c r="C278" s="16" t="s">
        <v>628</v>
      </c>
    </row>
    <row r="279" spans="1:3" ht="19.2" x14ac:dyDescent="0.45">
      <c r="A279" t="s">
        <v>629</v>
      </c>
      <c r="B279" s="9" t="s">
        <v>630</v>
      </c>
      <c r="C279" s="16" t="s">
        <v>628</v>
      </c>
    </row>
    <row r="280" spans="1:3" ht="19.2" x14ac:dyDescent="0.45">
      <c r="A280" t="s">
        <v>631</v>
      </c>
      <c r="B280" s="9" t="s">
        <v>632</v>
      </c>
      <c r="C280" s="16" t="s">
        <v>633</v>
      </c>
    </row>
    <row r="281" spans="1:3" ht="19.2" x14ac:dyDescent="0.45">
      <c r="A281" t="s">
        <v>634</v>
      </c>
      <c r="B281" s="2" t="s">
        <v>208</v>
      </c>
      <c r="C281" s="16" t="s">
        <v>597</v>
      </c>
    </row>
    <row r="282" spans="1:3" ht="19.2" x14ac:dyDescent="0.45">
      <c r="A282" t="s">
        <v>635</v>
      </c>
      <c r="B282" s="2" t="s">
        <v>241</v>
      </c>
      <c r="C282" s="16" t="s">
        <v>583</v>
      </c>
    </row>
    <row r="283" spans="1:3" ht="19.2" x14ac:dyDescent="0.45">
      <c r="A283" t="s">
        <v>636</v>
      </c>
      <c r="B283" s="2" t="s">
        <v>637</v>
      </c>
      <c r="C283" s="16" t="s">
        <v>598</v>
      </c>
    </row>
    <row r="284" spans="1:3" ht="19.2" x14ac:dyDescent="0.45">
      <c r="A284" t="s">
        <v>638</v>
      </c>
      <c r="B284" s="2" t="s">
        <v>639</v>
      </c>
      <c r="C284" s="16" t="s">
        <v>598</v>
      </c>
    </row>
    <row r="285" spans="1:3" ht="19.2" x14ac:dyDescent="0.45">
      <c r="A285" t="s">
        <v>640</v>
      </c>
      <c r="B285" s="2" t="s">
        <v>641</v>
      </c>
      <c r="C285" s="16" t="s">
        <v>556</v>
      </c>
    </row>
    <row r="286" spans="1:3" ht="19.2" x14ac:dyDescent="0.45">
      <c r="A286" t="s">
        <v>642</v>
      </c>
      <c r="B286" s="2" t="s">
        <v>643</v>
      </c>
      <c r="C286" s="16" t="s">
        <v>620</v>
      </c>
    </row>
    <row r="287" spans="1:3" ht="19.2" x14ac:dyDescent="0.45">
      <c r="A287" t="s">
        <v>644</v>
      </c>
      <c r="B287" s="2" t="s">
        <v>645</v>
      </c>
      <c r="C287" s="16" t="s">
        <v>646</v>
      </c>
    </row>
    <row r="288" spans="1:3" ht="19.2" x14ac:dyDescent="0.45">
      <c r="A288" t="s">
        <v>647</v>
      </c>
      <c r="B288" s="2" t="s">
        <v>648</v>
      </c>
      <c r="C288" s="16" t="s">
        <v>550</v>
      </c>
    </row>
    <row r="289" spans="1:3" ht="19.2" x14ac:dyDescent="0.45">
      <c r="A289" t="s">
        <v>649</v>
      </c>
      <c r="B289" s="2" t="s">
        <v>650</v>
      </c>
      <c r="C289" s="16" t="s">
        <v>651</v>
      </c>
    </row>
    <row r="290" spans="1:3" ht="19.2" x14ac:dyDescent="0.45">
      <c r="A290" t="s">
        <v>652</v>
      </c>
      <c r="B290" s="2" t="s">
        <v>653</v>
      </c>
      <c r="C290" s="16" t="s">
        <v>654</v>
      </c>
    </row>
    <row r="291" spans="1:3" ht="19.2" x14ac:dyDescent="0.45">
      <c r="A291" t="s">
        <v>21</v>
      </c>
      <c r="B291" s="2" t="s">
        <v>261</v>
      </c>
      <c r="C291" s="16" t="s">
        <v>581</v>
      </c>
    </row>
    <row r="292" spans="1:3" ht="19.2" x14ac:dyDescent="0.45">
      <c r="A292" s="19" t="s">
        <v>655</v>
      </c>
      <c r="B292" s="2" t="s">
        <v>261</v>
      </c>
      <c r="C292" s="16" t="s">
        <v>581</v>
      </c>
    </row>
    <row r="293" spans="1:3" ht="19.2" x14ac:dyDescent="0.45">
      <c r="A293" t="s">
        <v>656</v>
      </c>
      <c r="B293" s="2" t="s">
        <v>244</v>
      </c>
      <c r="C293" s="16" t="s">
        <v>553</v>
      </c>
    </row>
    <row r="294" spans="1:3" ht="19.2" x14ac:dyDescent="0.45">
      <c r="A294" t="s">
        <v>657</v>
      </c>
      <c r="B294" s="2" t="s">
        <v>658</v>
      </c>
      <c r="C294" s="16" t="s">
        <v>553</v>
      </c>
    </row>
    <row r="295" spans="1:3" ht="19.2" x14ac:dyDescent="0.45">
      <c r="A295" t="s">
        <v>48</v>
      </c>
      <c r="B295" s="2" t="s">
        <v>659</v>
      </c>
      <c r="C295" s="16" t="s">
        <v>660</v>
      </c>
    </row>
    <row r="296" spans="1:3" ht="19.2" x14ac:dyDescent="0.45">
      <c r="A296" t="s">
        <v>661</v>
      </c>
      <c r="B296" s="9" t="s">
        <v>662</v>
      </c>
      <c r="C296" s="16" t="s">
        <v>570</v>
      </c>
    </row>
    <row r="297" spans="1:3" ht="19.2" x14ac:dyDescent="0.45">
      <c r="A297" t="s">
        <v>663</v>
      </c>
      <c r="B297" s="9" t="s">
        <v>664</v>
      </c>
      <c r="C297" s="16" t="s">
        <v>665</v>
      </c>
    </row>
    <row r="298" spans="1:3" ht="19.2" x14ac:dyDescent="0.45">
      <c r="A298" t="s">
        <v>666</v>
      </c>
      <c r="B298" s="2" t="s">
        <v>667</v>
      </c>
      <c r="C298" s="16" t="s">
        <v>665</v>
      </c>
    </row>
    <row r="299" spans="1:3" ht="19.2" x14ac:dyDescent="0.45">
      <c r="A299" t="s">
        <v>668</v>
      </c>
      <c r="B299" s="2" t="s">
        <v>580</v>
      </c>
      <c r="C299" s="16" t="s">
        <v>581</v>
      </c>
    </row>
    <row r="300" spans="1:3" ht="19.2" x14ac:dyDescent="0.45">
      <c r="A300" t="s">
        <v>51</v>
      </c>
      <c r="B300" s="2" t="s">
        <v>669</v>
      </c>
      <c r="C300" s="16" t="s">
        <v>581</v>
      </c>
    </row>
    <row r="301" spans="1:3" ht="19.2" x14ac:dyDescent="0.45">
      <c r="A301" t="s">
        <v>670</v>
      </c>
      <c r="B301" s="9" t="s">
        <v>330</v>
      </c>
      <c r="C301" s="16" t="s">
        <v>646</v>
      </c>
    </row>
    <row r="302" spans="1:3" ht="19.2" x14ac:dyDescent="0.45">
      <c r="A302" t="s">
        <v>39</v>
      </c>
      <c r="B302" s="9" t="s">
        <v>297</v>
      </c>
      <c r="C302" s="16" t="s">
        <v>671</v>
      </c>
    </row>
    <row r="303" spans="1:3" ht="19.2" x14ac:dyDescent="0.45">
      <c r="A303" t="s">
        <v>52</v>
      </c>
      <c r="B303" s="2" t="s">
        <v>672</v>
      </c>
      <c r="C303" s="16" t="s">
        <v>671</v>
      </c>
    </row>
    <row r="304" spans="1:3" ht="19.2" x14ac:dyDescent="0.45">
      <c r="A304" t="s">
        <v>53</v>
      </c>
      <c r="B304" s="2" t="s">
        <v>673</v>
      </c>
      <c r="C304" s="16" t="s">
        <v>671</v>
      </c>
    </row>
    <row r="305" spans="1:3" ht="19.2" x14ac:dyDescent="0.45">
      <c r="A305" t="s">
        <v>674</v>
      </c>
      <c r="B305" s="2" t="s">
        <v>675</v>
      </c>
      <c r="C305" s="16" t="s">
        <v>671</v>
      </c>
    </row>
    <row r="306" spans="1:3" ht="19.2" x14ac:dyDescent="0.45">
      <c r="A306" t="s">
        <v>54</v>
      </c>
      <c r="B306" s="2" t="s">
        <v>335</v>
      </c>
      <c r="C306" s="16" t="s">
        <v>671</v>
      </c>
    </row>
    <row r="307" spans="1:3" ht="19.2" x14ac:dyDescent="0.45">
      <c r="A307" t="s">
        <v>676</v>
      </c>
      <c r="B307" s="2" t="s">
        <v>677</v>
      </c>
      <c r="C307" s="16" t="s">
        <v>671</v>
      </c>
    </row>
    <row r="308" spans="1:3" ht="19.2" x14ac:dyDescent="0.45">
      <c r="A308" t="s">
        <v>678</v>
      </c>
      <c r="B308" s="2" t="s">
        <v>679</v>
      </c>
      <c r="C308" s="16" t="s">
        <v>671</v>
      </c>
    </row>
    <row r="309" spans="1:3" ht="19.2" x14ac:dyDescent="0.45">
      <c r="A309" t="s">
        <v>45</v>
      </c>
      <c r="B309" s="2" t="s">
        <v>680</v>
      </c>
      <c r="C309" s="16" t="s">
        <v>590</v>
      </c>
    </row>
    <row r="310" spans="1:3" ht="19.2" x14ac:dyDescent="0.45">
      <c r="A310" t="s">
        <v>29</v>
      </c>
      <c r="B310" s="2" t="s">
        <v>156</v>
      </c>
      <c r="C310" s="16" t="s">
        <v>681</v>
      </c>
    </row>
    <row r="311" spans="1:3" ht="19.2" x14ac:dyDescent="0.45">
      <c r="A311" t="s">
        <v>30</v>
      </c>
      <c r="B311" s="2" t="s">
        <v>682</v>
      </c>
      <c r="C311" s="16" t="s">
        <v>681</v>
      </c>
    </row>
    <row r="312" spans="1:3" ht="19.2" x14ac:dyDescent="0.45">
      <c r="A312" t="s">
        <v>683</v>
      </c>
      <c r="B312" s="2" t="s">
        <v>357</v>
      </c>
      <c r="C312" s="16" t="s">
        <v>592</v>
      </c>
    </row>
    <row r="313" spans="1:3" ht="19.2" x14ac:dyDescent="0.45">
      <c r="A313" t="s">
        <v>684</v>
      </c>
      <c r="B313" s="2" t="s">
        <v>291</v>
      </c>
      <c r="C313" s="16" t="s">
        <v>577</v>
      </c>
    </row>
    <row r="314" spans="1:3" ht="19.2" x14ac:dyDescent="0.45">
      <c r="A314" t="s">
        <v>685</v>
      </c>
      <c r="B314" s="2" t="s">
        <v>220</v>
      </c>
      <c r="C314" s="16" t="s">
        <v>686</v>
      </c>
    </row>
    <row r="315" spans="1:3" ht="19.2" x14ac:dyDescent="0.45">
      <c r="A315" t="s">
        <v>687</v>
      </c>
      <c r="B315" s="2" t="s">
        <v>217</v>
      </c>
      <c r="C315" s="16" t="s">
        <v>593</v>
      </c>
    </row>
    <row r="316" spans="1:3" ht="19.2" x14ac:dyDescent="0.45">
      <c r="A316" t="s">
        <v>688</v>
      </c>
      <c r="B316" s="2" t="s">
        <v>387</v>
      </c>
      <c r="C316" s="16" t="s">
        <v>593</v>
      </c>
    </row>
    <row r="317" spans="1:3" ht="19.2" x14ac:dyDescent="0.45">
      <c r="A317" t="s">
        <v>689</v>
      </c>
      <c r="B317" s="9" t="s">
        <v>378</v>
      </c>
      <c r="C317" s="16" t="s">
        <v>690</v>
      </c>
    </row>
    <row r="318" spans="1:3" ht="19.2" x14ac:dyDescent="0.45">
      <c r="A318" t="s">
        <v>691</v>
      </c>
      <c r="B318" s="9" t="s">
        <v>692</v>
      </c>
      <c r="C318" s="16" t="s">
        <v>693</v>
      </c>
    </row>
    <row r="319" spans="1:3" ht="19.2" x14ac:dyDescent="0.45">
      <c r="A319" t="s">
        <v>55</v>
      </c>
      <c r="B319" s="2" t="s">
        <v>694</v>
      </c>
      <c r="C319" s="16" t="s">
        <v>693</v>
      </c>
    </row>
    <row r="320" spans="1:3" ht="19.2" x14ac:dyDescent="0.45">
      <c r="A320" t="s">
        <v>695</v>
      </c>
      <c r="B320" s="2" t="s">
        <v>696</v>
      </c>
      <c r="C320" s="16" t="s">
        <v>697</v>
      </c>
    </row>
    <row r="321" spans="1:3" ht="19.2" x14ac:dyDescent="0.45">
      <c r="A321" t="s">
        <v>31</v>
      </c>
      <c r="B321" s="2" t="s">
        <v>698</v>
      </c>
      <c r="C321" s="16" t="s">
        <v>697</v>
      </c>
    </row>
    <row r="322" spans="1:3" ht="19.2" x14ac:dyDescent="0.45">
      <c r="A322" t="s">
        <v>32</v>
      </c>
      <c r="B322" s="9" t="s">
        <v>699</v>
      </c>
      <c r="C322" s="16" t="s">
        <v>697</v>
      </c>
    </row>
    <row r="323" spans="1:3" ht="19.2" x14ac:dyDescent="0.45">
      <c r="A323" t="s">
        <v>700</v>
      </c>
      <c r="B323" s="9" t="s">
        <v>408</v>
      </c>
      <c r="C323" s="16" t="s">
        <v>549</v>
      </c>
    </row>
    <row r="324" spans="1:3" ht="19.2" x14ac:dyDescent="0.45">
      <c r="A324" t="s">
        <v>701</v>
      </c>
      <c r="B324" s="2" t="s">
        <v>123</v>
      </c>
      <c r="C324" s="16" t="s">
        <v>702</v>
      </c>
    </row>
    <row r="325" spans="1:3" ht="19.2" x14ac:dyDescent="0.45">
      <c r="A325" t="s">
        <v>703</v>
      </c>
      <c r="B325" s="2" t="s">
        <v>704</v>
      </c>
      <c r="C325" s="16" t="s">
        <v>705</v>
      </c>
    </row>
    <row r="326" spans="1:3" x14ac:dyDescent="0.3">
      <c r="A326" t="s">
        <v>706</v>
      </c>
      <c r="B326" t="s">
        <v>707</v>
      </c>
      <c r="C326" s="8" t="s">
        <v>705</v>
      </c>
    </row>
    <row r="327" spans="1:3" x14ac:dyDescent="0.3">
      <c r="A327" t="s">
        <v>708</v>
      </c>
      <c r="B327" t="s">
        <v>709</v>
      </c>
      <c r="C327" s="8" t="s">
        <v>710</v>
      </c>
    </row>
    <row r="328" spans="1:3" x14ac:dyDescent="0.3">
      <c r="A328" t="s">
        <v>711</v>
      </c>
      <c r="B328" t="s">
        <v>712</v>
      </c>
      <c r="C328" s="8" t="s">
        <v>710</v>
      </c>
    </row>
    <row r="329" spans="1:3" x14ac:dyDescent="0.3">
      <c r="A329" t="s">
        <v>713</v>
      </c>
      <c r="B329" t="s">
        <v>603</v>
      </c>
      <c r="C329" s="8" t="s">
        <v>714</v>
      </c>
    </row>
    <row r="330" spans="1:3" x14ac:dyDescent="0.3">
      <c r="A330" t="s">
        <v>715</v>
      </c>
      <c r="B330" t="s">
        <v>716</v>
      </c>
      <c r="C330" s="8" t="s">
        <v>550</v>
      </c>
    </row>
    <row r="331" spans="1:3" x14ac:dyDescent="0.3">
      <c r="A331" t="s">
        <v>717</v>
      </c>
      <c r="B331" t="s">
        <v>109</v>
      </c>
      <c r="C331" s="8" t="s">
        <v>605</v>
      </c>
    </row>
    <row r="332" spans="1:3" x14ac:dyDescent="0.3">
      <c r="A332" t="s">
        <v>718</v>
      </c>
      <c r="B332" t="s">
        <v>719</v>
      </c>
      <c r="C332" s="8" t="s">
        <v>605</v>
      </c>
    </row>
    <row r="333" spans="1:3" x14ac:dyDescent="0.3">
      <c r="A333" t="s">
        <v>720</v>
      </c>
      <c r="B333" t="s">
        <v>443</v>
      </c>
      <c r="C333" s="8" t="s">
        <v>550</v>
      </c>
    </row>
    <row r="334" spans="1:3" x14ac:dyDescent="0.3">
      <c r="A334" t="s">
        <v>721</v>
      </c>
      <c r="B334" t="s">
        <v>449</v>
      </c>
      <c r="C334" s="8" t="s">
        <v>550</v>
      </c>
    </row>
    <row r="335" spans="1:3" x14ac:dyDescent="0.3">
      <c r="A335" t="s">
        <v>722</v>
      </c>
      <c r="B335" t="s">
        <v>723</v>
      </c>
      <c r="C335" s="8" t="s">
        <v>550</v>
      </c>
    </row>
    <row r="336" spans="1:3" x14ac:dyDescent="0.3">
      <c r="A336" t="s">
        <v>724</v>
      </c>
      <c r="B336" t="s">
        <v>725</v>
      </c>
      <c r="C336" s="8" t="s">
        <v>550</v>
      </c>
    </row>
    <row r="337" spans="1:3" x14ac:dyDescent="0.3">
      <c r="A337" t="s">
        <v>22</v>
      </c>
      <c r="B337" t="s">
        <v>226</v>
      </c>
      <c r="C337" s="8" t="s">
        <v>595</v>
      </c>
    </row>
    <row r="338" spans="1:3" x14ac:dyDescent="0.3">
      <c r="A338" t="s">
        <v>726</v>
      </c>
      <c r="B338" t="s">
        <v>727</v>
      </c>
      <c r="C338" s="8" t="s">
        <v>555</v>
      </c>
    </row>
    <row r="339" spans="1:3" x14ac:dyDescent="0.3">
      <c r="A339" s="23" t="s">
        <v>728</v>
      </c>
      <c r="B339" t="s">
        <v>692</v>
      </c>
      <c r="C339" s="8" t="s">
        <v>729</v>
      </c>
    </row>
    <row r="340" spans="1:3" x14ac:dyDescent="0.3">
      <c r="A340" s="23" t="s">
        <v>730</v>
      </c>
      <c r="B340" t="s">
        <v>731</v>
      </c>
      <c r="C340" s="8" t="s">
        <v>732</v>
      </c>
    </row>
    <row r="341" spans="1:3" x14ac:dyDescent="0.3">
      <c r="A341" s="19" t="s">
        <v>733</v>
      </c>
      <c r="B341" t="s">
        <v>734</v>
      </c>
      <c r="C341" t="s">
        <v>265</v>
      </c>
    </row>
    <row r="342" spans="1:3" x14ac:dyDescent="0.3">
      <c r="A342" s="23" t="s">
        <v>735</v>
      </c>
      <c r="B342" t="s">
        <v>736</v>
      </c>
      <c r="C342" s="8" t="s">
        <v>737</v>
      </c>
    </row>
    <row r="343" spans="1:3" x14ac:dyDescent="0.3">
      <c r="A343" s="23" t="s">
        <v>738</v>
      </c>
      <c r="B343" t="s">
        <v>739</v>
      </c>
      <c r="C343" s="8" t="s">
        <v>740</v>
      </c>
    </row>
    <row r="344" spans="1:3" x14ac:dyDescent="0.3">
      <c r="A344" s="23" t="s">
        <v>741</v>
      </c>
      <c r="B344" t="s">
        <v>742</v>
      </c>
      <c r="C344" s="8" t="s">
        <v>743</v>
      </c>
    </row>
    <row r="345" spans="1:3" x14ac:dyDescent="0.3">
      <c r="A345" s="23" t="s">
        <v>744</v>
      </c>
      <c r="B345" t="s">
        <v>745</v>
      </c>
      <c r="C345" s="8" t="s">
        <v>743</v>
      </c>
    </row>
    <row r="346" spans="1:3" x14ac:dyDescent="0.3">
      <c r="A346" s="23" t="s">
        <v>746</v>
      </c>
      <c r="B346" s="23" t="s">
        <v>362</v>
      </c>
      <c r="C346" s="8" t="s">
        <v>747</v>
      </c>
    </row>
    <row r="347" spans="1:3" x14ac:dyDescent="0.3">
      <c r="A347" s="23" t="s">
        <v>748</v>
      </c>
      <c r="B347" t="s">
        <v>749</v>
      </c>
      <c r="C347" s="8" t="s">
        <v>750</v>
      </c>
    </row>
    <row r="348" spans="1:3" x14ac:dyDescent="0.3">
      <c r="A348" s="19" t="s">
        <v>751</v>
      </c>
      <c r="B348" s="19" t="s">
        <v>752</v>
      </c>
      <c r="C348" s="8" t="s">
        <v>743</v>
      </c>
    </row>
    <row r="349" spans="1:3" x14ac:dyDescent="0.3">
      <c r="A349" s="19" t="s">
        <v>753</v>
      </c>
      <c r="B349" t="s">
        <v>754</v>
      </c>
      <c r="C349" s="8" t="s">
        <v>750</v>
      </c>
    </row>
    <row r="350" spans="1:3" x14ac:dyDescent="0.3">
      <c r="A350" s="23" t="s">
        <v>755</v>
      </c>
      <c r="B350" t="s">
        <v>756</v>
      </c>
      <c r="C350" s="8" t="s">
        <v>750</v>
      </c>
    </row>
    <row r="351" spans="1:3" x14ac:dyDescent="0.3">
      <c r="A351" s="2" t="s">
        <v>366</v>
      </c>
      <c r="B351" s="2" t="s">
        <v>367</v>
      </c>
      <c r="C351" s="8" t="s">
        <v>747</v>
      </c>
    </row>
    <row r="352" spans="1:3" x14ac:dyDescent="0.3">
      <c r="A352" s="2" t="s">
        <v>757</v>
      </c>
      <c r="B352" s="2" t="s">
        <v>758</v>
      </c>
      <c r="C352" s="8" t="s">
        <v>729</v>
      </c>
    </row>
    <row r="353" spans="1:3" x14ac:dyDescent="0.3">
      <c r="A353" s="2" t="s">
        <v>759</v>
      </c>
      <c r="B353" s="2" t="s">
        <v>760</v>
      </c>
      <c r="C353" s="2" t="s">
        <v>403</v>
      </c>
    </row>
    <row r="354" spans="1:3" x14ac:dyDescent="0.3">
      <c r="A354" s="2" t="s">
        <v>761</v>
      </c>
      <c r="B354" s="2" t="s">
        <v>762</v>
      </c>
      <c r="C354" s="8" t="s">
        <v>729</v>
      </c>
    </row>
    <row r="355" spans="1:3" ht="19.2" x14ac:dyDescent="0.45">
      <c r="A355" s="2" t="s">
        <v>763</v>
      </c>
      <c r="B355" s="2" t="s">
        <v>162</v>
      </c>
      <c r="C355" s="16" t="s">
        <v>593</v>
      </c>
    </row>
    <row r="356" spans="1:3" x14ac:dyDescent="0.3">
      <c r="A356" s="2" t="s">
        <v>764</v>
      </c>
      <c r="B356" s="2" t="s">
        <v>765</v>
      </c>
      <c r="C356" t="s">
        <v>592</v>
      </c>
    </row>
    <row r="357" spans="1:3" x14ac:dyDescent="0.3">
      <c r="A357" s="2" t="s">
        <v>466</v>
      </c>
      <c r="B357" s="2" t="s">
        <v>467</v>
      </c>
      <c r="C357" s="8" t="s">
        <v>729</v>
      </c>
    </row>
    <row r="358" spans="1:3" ht="19.2" x14ac:dyDescent="0.45">
      <c r="A358" s="2" t="s">
        <v>766</v>
      </c>
      <c r="B358" s="2" t="s">
        <v>573</v>
      </c>
      <c r="C358" s="16" t="s">
        <v>549</v>
      </c>
    </row>
    <row r="359" spans="1:3" x14ac:dyDescent="0.3">
      <c r="A359" s="2" t="s">
        <v>434</v>
      </c>
      <c r="B359" s="2" t="s">
        <v>435</v>
      </c>
      <c r="C359" s="8" t="s">
        <v>729</v>
      </c>
    </row>
    <row r="360" spans="1:3" x14ac:dyDescent="0.3">
      <c r="A360" s="2" t="s">
        <v>767</v>
      </c>
      <c r="B360" s="2" t="s">
        <v>736</v>
      </c>
      <c r="C360" s="8" t="s">
        <v>737</v>
      </c>
    </row>
    <row r="361" spans="1:3" x14ac:dyDescent="0.3">
      <c r="A361" s="2" t="s">
        <v>472</v>
      </c>
      <c r="B361" s="2" t="s">
        <v>768</v>
      </c>
      <c r="C361" s="2" t="s">
        <v>403</v>
      </c>
    </row>
    <row r="362" spans="1:3" x14ac:dyDescent="0.3">
      <c r="A362" s="2" t="s">
        <v>769</v>
      </c>
      <c r="B362" s="2" t="s">
        <v>770</v>
      </c>
      <c r="C362" s="2" t="s">
        <v>403</v>
      </c>
    </row>
    <row r="363" spans="1:3" x14ac:dyDescent="0.3">
      <c r="A363" s="2" t="s">
        <v>474</v>
      </c>
      <c r="B363" s="2" t="s">
        <v>760</v>
      </c>
      <c r="C363" s="2" t="s">
        <v>403</v>
      </c>
    </row>
    <row r="364" spans="1:3" x14ac:dyDescent="0.3">
      <c r="A364" s="24" t="s">
        <v>771</v>
      </c>
      <c r="B364" s="24" t="s">
        <v>771</v>
      </c>
      <c r="C364" t="s">
        <v>772</v>
      </c>
    </row>
    <row r="365" spans="1:3" x14ac:dyDescent="0.3">
      <c r="A365" s="24" t="s">
        <v>773</v>
      </c>
      <c r="B365" s="24" t="s">
        <v>773</v>
      </c>
      <c r="C365" t="s">
        <v>774</v>
      </c>
    </row>
    <row r="366" spans="1:3" x14ac:dyDescent="0.3">
      <c r="A366" s="25" t="s">
        <v>775</v>
      </c>
      <c r="B366" s="25" t="s">
        <v>775</v>
      </c>
      <c r="C366" t="s">
        <v>194</v>
      </c>
    </row>
    <row r="367" spans="1:3" x14ac:dyDescent="0.3">
      <c r="A367" s="25" t="s">
        <v>776</v>
      </c>
      <c r="B367" s="25" t="s">
        <v>776</v>
      </c>
      <c r="C367" t="s">
        <v>777</v>
      </c>
    </row>
    <row r="368" spans="1:3" x14ac:dyDescent="0.3">
      <c r="A368" s="25" t="s">
        <v>778</v>
      </c>
      <c r="B368" s="25" t="s">
        <v>778</v>
      </c>
      <c r="C368" t="s">
        <v>779</v>
      </c>
    </row>
    <row r="369" spans="1:3" x14ac:dyDescent="0.3">
      <c r="A369" s="25" t="s">
        <v>780</v>
      </c>
      <c r="B369" s="25" t="s">
        <v>780</v>
      </c>
      <c r="C369" t="s">
        <v>781</v>
      </c>
    </row>
    <row r="370" spans="1:3" x14ac:dyDescent="0.3">
      <c r="A370" s="25" t="s">
        <v>782</v>
      </c>
      <c r="B370" s="25" t="s">
        <v>782</v>
      </c>
      <c r="C370" t="s">
        <v>783</v>
      </c>
    </row>
    <row r="371" spans="1:3" x14ac:dyDescent="0.3">
      <c r="A371" s="25" t="s">
        <v>784</v>
      </c>
      <c r="B371" s="25" t="s">
        <v>784</v>
      </c>
      <c r="C371" t="s">
        <v>785</v>
      </c>
    </row>
    <row r="372" spans="1:3" x14ac:dyDescent="0.3">
      <c r="A372" s="25" t="s">
        <v>786</v>
      </c>
      <c r="B372" s="25" t="s">
        <v>786</v>
      </c>
      <c r="C372" t="s">
        <v>787</v>
      </c>
    </row>
    <row r="373" spans="1:3" x14ac:dyDescent="0.3">
      <c r="A373" s="25" t="s">
        <v>788</v>
      </c>
      <c r="B373" s="25" t="s">
        <v>788</v>
      </c>
      <c r="C373" t="s">
        <v>283</v>
      </c>
    </row>
    <row r="374" spans="1:3" x14ac:dyDescent="0.3">
      <c r="A374" s="25" t="s">
        <v>789</v>
      </c>
      <c r="B374" s="25" t="s">
        <v>789</v>
      </c>
      <c r="C374" t="s">
        <v>163</v>
      </c>
    </row>
    <row r="375" spans="1:3" x14ac:dyDescent="0.3">
      <c r="A375" s="26" t="s">
        <v>790</v>
      </c>
      <c r="B375" s="26" t="s">
        <v>790</v>
      </c>
      <c r="C375" t="s">
        <v>194</v>
      </c>
    </row>
    <row r="376" spans="1:3" x14ac:dyDescent="0.3">
      <c r="A376" s="26" t="s">
        <v>791</v>
      </c>
      <c r="B376" s="26" t="s">
        <v>791</v>
      </c>
      <c r="C376" t="s">
        <v>792</v>
      </c>
    </row>
    <row r="377" spans="1:3" x14ac:dyDescent="0.3">
      <c r="A377" s="26" t="s">
        <v>793</v>
      </c>
      <c r="B377" s="26" t="s">
        <v>793</v>
      </c>
      <c r="C377" t="s">
        <v>794</v>
      </c>
    </row>
    <row r="378" spans="1:3" x14ac:dyDescent="0.3">
      <c r="A378" s="26" t="s">
        <v>795</v>
      </c>
      <c r="B378" s="26" t="s">
        <v>795</v>
      </c>
      <c r="C378" t="s">
        <v>783</v>
      </c>
    </row>
    <row r="379" spans="1:3" x14ac:dyDescent="0.3">
      <c r="A379" s="26" t="s">
        <v>796</v>
      </c>
      <c r="B379" s="26" t="s">
        <v>796</v>
      </c>
      <c r="C379" t="s">
        <v>348</v>
      </c>
    </row>
    <row r="380" spans="1:3" x14ac:dyDescent="0.3">
      <c r="A380" s="26" t="s">
        <v>797</v>
      </c>
      <c r="B380" s="26" t="s">
        <v>797</v>
      </c>
      <c r="C380" t="s">
        <v>798</v>
      </c>
    </row>
    <row r="381" spans="1:3" x14ac:dyDescent="0.3">
      <c r="A381" s="26" t="s">
        <v>190</v>
      </c>
      <c r="B381" s="26" t="s">
        <v>190</v>
      </c>
      <c r="C381" t="s">
        <v>191</v>
      </c>
    </row>
    <row r="382" spans="1:3" x14ac:dyDescent="0.3">
      <c r="A382" s="15" t="s">
        <v>799</v>
      </c>
      <c r="B382" s="2" t="s">
        <v>800</v>
      </c>
      <c r="C382" s="8" t="s">
        <v>550</v>
      </c>
    </row>
    <row r="383" spans="1:3" x14ac:dyDescent="0.3">
      <c r="A383" s="15" t="s">
        <v>801</v>
      </c>
      <c r="B383" s="2" t="s">
        <v>802</v>
      </c>
      <c r="C383" s="8" t="s">
        <v>550</v>
      </c>
    </row>
    <row r="384" spans="1:3" x14ac:dyDescent="0.3">
      <c r="A384" s="15" t="s">
        <v>803</v>
      </c>
      <c r="B384" s="2" t="s">
        <v>490</v>
      </c>
      <c r="C384" s="8" t="s">
        <v>473</v>
      </c>
    </row>
    <row r="385" spans="1:3" x14ac:dyDescent="0.3">
      <c r="A385" s="27" t="s">
        <v>804</v>
      </c>
      <c r="B385" s="27" t="s">
        <v>804</v>
      </c>
      <c r="C385" t="s">
        <v>772</v>
      </c>
    </row>
    <row r="386" spans="1:3" ht="19.2" x14ac:dyDescent="0.45">
      <c r="A386" s="28" t="s">
        <v>68</v>
      </c>
      <c r="B386" s="30" t="s">
        <v>170</v>
      </c>
      <c r="C386" s="16" t="s">
        <v>1322</v>
      </c>
    </row>
    <row r="387" spans="1:3" ht="19.2" x14ac:dyDescent="0.45">
      <c r="A387" s="28" t="s">
        <v>69</v>
      </c>
      <c r="B387" s="29" t="s">
        <v>1323</v>
      </c>
      <c r="C387" s="16" t="s">
        <v>690</v>
      </c>
    </row>
    <row r="388" spans="1:3" ht="19.2" x14ac:dyDescent="0.45">
      <c r="A388" s="28" t="s">
        <v>73</v>
      </c>
      <c r="B388" s="29" t="s">
        <v>1324</v>
      </c>
      <c r="C388" s="16" t="s">
        <v>556</v>
      </c>
    </row>
    <row r="389" spans="1:3" ht="19.2" x14ac:dyDescent="0.45">
      <c r="A389" s="28" t="s">
        <v>76</v>
      </c>
      <c r="B389" s="29" t="s">
        <v>1325</v>
      </c>
      <c r="C389" s="16" t="s">
        <v>671</v>
      </c>
    </row>
    <row r="390" spans="1:3" ht="19.2" x14ac:dyDescent="0.45">
      <c r="A390" s="28" t="s">
        <v>77</v>
      </c>
      <c r="B390" s="29" t="s">
        <v>1326</v>
      </c>
      <c r="C390" s="16" t="s">
        <v>556</v>
      </c>
    </row>
    <row r="391" spans="1:3" ht="19.2" x14ac:dyDescent="0.45">
      <c r="A391" s="28" t="s">
        <v>78</v>
      </c>
      <c r="B391" s="29" t="s">
        <v>1327</v>
      </c>
      <c r="C391" s="16" t="s">
        <v>1328</v>
      </c>
    </row>
    <row r="392" spans="1:3" ht="19.2" x14ac:dyDescent="0.45">
      <c r="A392" s="28" t="s">
        <v>79</v>
      </c>
      <c r="B392" s="29" t="s">
        <v>1329</v>
      </c>
      <c r="C392" s="16" t="s">
        <v>556</v>
      </c>
    </row>
    <row r="393" spans="1:3" ht="19.2" x14ac:dyDescent="0.45">
      <c r="A393" s="28" t="s">
        <v>82</v>
      </c>
      <c r="B393" s="29" t="s">
        <v>1330</v>
      </c>
      <c r="C393" s="16" t="s">
        <v>671</v>
      </c>
    </row>
    <row r="394" spans="1:3" ht="19.2" x14ac:dyDescent="0.45">
      <c r="A394" s="28" t="s">
        <v>83</v>
      </c>
      <c r="B394" s="29" t="s">
        <v>1331</v>
      </c>
      <c r="C394" s="16" t="s">
        <v>690</v>
      </c>
    </row>
    <row r="395" spans="1:3" ht="19.2" x14ac:dyDescent="0.45">
      <c r="A395" s="28" t="s">
        <v>84</v>
      </c>
      <c r="B395" s="29" t="s">
        <v>1332</v>
      </c>
      <c r="C395" s="16" t="s">
        <v>549</v>
      </c>
    </row>
    <row r="396" spans="1:3" ht="19.2" x14ac:dyDescent="0.45">
      <c r="A396" s="28" t="s">
        <v>92</v>
      </c>
      <c r="B396" s="29" t="s">
        <v>1333</v>
      </c>
      <c r="C396" s="16" t="s">
        <v>1334</v>
      </c>
    </row>
    <row r="397" spans="1:3" ht="19.2" x14ac:dyDescent="0.45">
      <c r="A397" s="28" t="s">
        <v>40</v>
      </c>
      <c r="B397" s="29" t="s">
        <v>1316</v>
      </c>
      <c r="C397" s="16" t="s">
        <v>570</v>
      </c>
    </row>
    <row r="398" spans="1:3" ht="19.2" x14ac:dyDescent="0.45">
      <c r="A398" s="28" t="s">
        <v>41</v>
      </c>
      <c r="B398" s="29" t="s">
        <v>1317</v>
      </c>
      <c r="C398" s="16" t="s">
        <v>1318</v>
      </c>
    </row>
    <row r="399" spans="1:3" ht="19.2" x14ac:dyDescent="0.45">
      <c r="A399" s="28" t="s">
        <v>23</v>
      </c>
      <c r="B399" s="29" t="s">
        <v>1301</v>
      </c>
      <c r="C399" s="16" t="s">
        <v>1302</v>
      </c>
    </row>
    <row r="400" spans="1:3" ht="19.2" x14ac:dyDescent="0.45">
      <c r="A400" s="28" t="s">
        <v>24</v>
      </c>
      <c r="B400" s="29" t="s">
        <v>1303</v>
      </c>
      <c r="C400" s="16" t="s">
        <v>550</v>
      </c>
    </row>
    <row r="401" spans="1:3" ht="19.2" x14ac:dyDescent="0.45">
      <c r="A401" s="28" t="s">
        <v>25</v>
      </c>
      <c r="B401" s="29" t="s">
        <v>258</v>
      </c>
      <c r="C401" s="16" t="s">
        <v>553</v>
      </c>
    </row>
    <row r="402" spans="1:3" ht="19.2" x14ac:dyDescent="0.45">
      <c r="A402" s="28" t="s">
        <v>26</v>
      </c>
      <c r="B402" s="29" t="s">
        <v>1304</v>
      </c>
      <c r="C402" s="16" t="s">
        <v>550</v>
      </c>
    </row>
    <row r="403" spans="1:3" ht="19.2" x14ac:dyDescent="0.45">
      <c r="A403" s="28" t="s">
        <v>27</v>
      </c>
      <c r="B403" s="29" t="s">
        <v>1305</v>
      </c>
      <c r="C403" s="16" t="s">
        <v>671</v>
      </c>
    </row>
    <row r="404" spans="1:3" ht="19.2" x14ac:dyDescent="0.45">
      <c r="A404" s="28" t="s">
        <v>28</v>
      </c>
      <c r="B404" s="29" t="s">
        <v>1306</v>
      </c>
      <c r="C404" s="16" t="s">
        <v>550</v>
      </c>
    </row>
    <row r="405" spans="1:3" ht="19.2" x14ac:dyDescent="0.45">
      <c r="A405" s="28" t="s">
        <v>33</v>
      </c>
      <c r="B405" s="30" t="s">
        <v>1307</v>
      </c>
      <c r="C405" s="16" t="s">
        <v>1308</v>
      </c>
    </row>
    <row r="406" spans="1:3" ht="19.2" x14ac:dyDescent="0.45">
      <c r="A406" s="28" t="s">
        <v>34</v>
      </c>
      <c r="B406" s="30" t="s">
        <v>1309</v>
      </c>
      <c r="C406" s="16" t="s">
        <v>550</v>
      </c>
    </row>
    <row r="407" spans="1:3" x14ac:dyDescent="0.3">
      <c r="A407" s="28" t="s">
        <v>35</v>
      </c>
      <c r="B407" s="28" t="s">
        <v>1310</v>
      </c>
      <c r="C407" s="8" t="s">
        <v>1311</v>
      </c>
    </row>
    <row r="408" spans="1:3" x14ac:dyDescent="0.3">
      <c r="A408" s="28" t="s">
        <v>36</v>
      </c>
      <c r="B408" s="28" t="s">
        <v>1312</v>
      </c>
      <c r="C408" s="8" t="s">
        <v>550</v>
      </c>
    </row>
    <row r="409" spans="1:3" ht="19.2" x14ac:dyDescent="0.45">
      <c r="A409" s="28" t="s">
        <v>37</v>
      </c>
      <c r="B409" s="29" t="s">
        <v>1313</v>
      </c>
      <c r="C409" s="16" t="s">
        <v>382</v>
      </c>
    </row>
    <row r="410" spans="1:3" ht="19.2" x14ac:dyDescent="0.45">
      <c r="A410" s="28" t="s">
        <v>38</v>
      </c>
      <c r="B410" s="30" t="s">
        <v>1314</v>
      </c>
      <c r="C410" s="16" t="s">
        <v>1315</v>
      </c>
    </row>
    <row r="411" spans="1:3" x14ac:dyDescent="0.3">
      <c r="A411" s="28" t="s">
        <v>46</v>
      </c>
      <c r="B411" s="28" t="s">
        <v>1319</v>
      </c>
      <c r="C411" s="8" t="s">
        <v>1320</v>
      </c>
    </row>
    <row r="412" spans="1:3" x14ac:dyDescent="0.3">
      <c r="A412" s="31" t="s">
        <v>47</v>
      </c>
      <c r="B412" s="27" t="s">
        <v>804</v>
      </c>
      <c r="C412" t="s">
        <v>772</v>
      </c>
    </row>
    <row r="413" spans="1:3" ht="19.2" x14ac:dyDescent="0.45">
      <c r="A413" s="28" t="s">
        <v>50</v>
      </c>
      <c r="B413" s="29" t="s">
        <v>1321</v>
      </c>
      <c r="C413" s="16" t="s">
        <v>593</v>
      </c>
    </row>
    <row r="414" spans="1:3" x14ac:dyDescent="0.3">
      <c r="A414" s="70" t="s">
        <v>2489</v>
      </c>
      <c r="B414" t="s">
        <v>2539</v>
      </c>
      <c r="C414" s="8" t="s">
        <v>3003</v>
      </c>
    </row>
    <row r="415" spans="1:3" x14ac:dyDescent="0.3">
      <c r="A415" s="70" t="s">
        <v>2490</v>
      </c>
      <c r="B415" t="s">
        <v>2540</v>
      </c>
      <c r="C415" s="8" t="s">
        <v>3003</v>
      </c>
    </row>
    <row r="416" spans="1:3" x14ac:dyDescent="0.3">
      <c r="A416" s="71" t="s">
        <v>2511</v>
      </c>
      <c r="B416" t="s">
        <v>664</v>
      </c>
      <c r="C416" t="s">
        <v>212</v>
      </c>
    </row>
    <row r="417" spans="1:3" x14ac:dyDescent="0.3">
      <c r="A417" s="72" t="s">
        <v>2492</v>
      </c>
      <c r="B417" t="s">
        <v>2542</v>
      </c>
      <c r="C417" s="8" t="s">
        <v>3003</v>
      </c>
    </row>
    <row r="418" spans="1:3" x14ac:dyDescent="0.3">
      <c r="A418" s="73" t="s">
        <v>2493</v>
      </c>
      <c r="B418" t="s">
        <v>1560</v>
      </c>
      <c r="C418" s="8" t="s">
        <v>3003</v>
      </c>
    </row>
    <row r="419" spans="1:3" x14ac:dyDescent="0.3">
      <c r="A419" s="73" t="s">
        <v>2494</v>
      </c>
      <c r="B419" t="s">
        <v>2544</v>
      </c>
      <c r="C419" s="8" t="s">
        <v>3007</v>
      </c>
    </row>
    <row r="420" spans="1:3" x14ac:dyDescent="0.3">
      <c r="A420" s="72" t="s">
        <v>2495</v>
      </c>
      <c r="B420" t="s">
        <v>2545</v>
      </c>
      <c r="C420" s="8" t="s">
        <v>3003</v>
      </c>
    </row>
    <row r="421" spans="1:3" x14ac:dyDescent="0.3">
      <c r="A421" s="74" t="s">
        <v>2496</v>
      </c>
      <c r="B421" t="s">
        <v>2546</v>
      </c>
      <c r="C421" s="8" t="s">
        <v>3004</v>
      </c>
    </row>
    <row r="422" spans="1:3" x14ac:dyDescent="0.3">
      <c r="A422" s="72" t="s">
        <v>2507</v>
      </c>
      <c r="B422" t="s">
        <v>2547</v>
      </c>
      <c r="C422" s="8" t="s">
        <v>3005</v>
      </c>
    </row>
    <row r="423" spans="1:3" x14ac:dyDescent="0.3">
      <c r="A423" s="72" t="s">
        <v>2508</v>
      </c>
      <c r="B423" t="s">
        <v>731</v>
      </c>
      <c r="C423" s="8" t="s">
        <v>3006</v>
      </c>
    </row>
    <row r="424" spans="1:3" x14ac:dyDescent="0.3">
      <c r="A424" s="72" t="s">
        <v>2509</v>
      </c>
      <c r="B424" t="s">
        <v>2548</v>
      </c>
      <c r="C424" s="8" t="s">
        <v>3005</v>
      </c>
    </row>
    <row r="425" spans="1:3" x14ac:dyDescent="0.3">
      <c r="A425" s="72" t="s">
        <v>2510</v>
      </c>
      <c r="B425" t="s">
        <v>486</v>
      </c>
      <c r="C425" s="8" t="s">
        <v>556</v>
      </c>
    </row>
    <row r="426" spans="1:3" x14ac:dyDescent="0.3">
      <c r="A426" s="72" t="s">
        <v>2495</v>
      </c>
      <c r="B426" t="s">
        <v>2545</v>
      </c>
      <c r="C426" s="8" t="s">
        <v>3003</v>
      </c>
    </row>
    <row r="427" spans="1:3" x14ac:dyDescent="0.3">
      <c r="A427" s="72" t="s">
        <v>2827</v>
      </c>
      <c r="B427" t="s">
        <v>488</v>
      </c>
      <c r="C427" s="8" t="s">
        <v>556</v>
      </c>
    </row>
    <row r="428" spans="1:3" x14ac:dyDescent="0.3">
      <c r="A428" s="101" t="s">
        <v>2977</v>
      </c>
      <c r="B428" t="s">
        <v>2978</v>
      </c>
      <c r="C428" s="8" t="s">
        <v>3006</v>
      </c>
    </row>
    <row r="429" spans="1:3" ht="19.2" x14ac:dyDescent="0.45">
      <c r="A429" s="102" t="s">
        <v>2979</v>
      </c>
      <c r="B429" t="s">
        <v>2980</v>
      </c>
      <c r="C429" s="16" t="s">
        <v>651</v>
      </c>
    </row>
    <row r="430" spans="1:3" x14ac:dyDescent="0.3">
      <c r="A430" s="102" t="s">
        <v>2981</v>
      </c>
      <c r="B430" t="s">
        <v>2982</v>
      </c>
      <c r="C430" s="8" t="s">
        <v>556</v>
      </c>
    </row>
    <row r="431" spans="1:3" x14ac:dyDescent="0.3">
      <c r="A431" s="101" t="s">
        <v>2983</v>
      </c>
      <c r="B431" t="s">
        <v>2984</v>
      </c>
      <c r="C431" s="8" t="s">
        <v>556</v>
      </c>
    </row>
    <row r="432" spans="1:3" x14ac:dyDescent="0.3">
      <c r="A432" s="101" t="s">
        <v>2985</v>
      </c>
      <c r="B432" t="s">
        <v>682</v>
      </c>
      <c r="C432" t="s">
        <v>148</v>
      </c>
    </row>
    <row r="433" spans="1:3" ht="19.2" x14ac:dyDescent="0.45">
      <c r="A433" s="103" t="s">
        <v>2986</v>
      </c>
      <c r="B433" t="s">
        <v>2987</v>
      </c>
      <c r="C433" s="16" t="s">
        <v>651</v>
      </c>
    </row>
    <row r="434" spans="1:3" ht="19.2" x14ac:dyDescent="0.45">
      <c r="A434" s="101" t="s">
        <v>2988</v>
      </c>
      <c r="B434" t="s">
        <v>2989</v>
      </c>
      <c r="C434" s="16" t="s">
        <v>545</v>
      </c>
    </row>
    <row r="435" spans="1:3" x14ac:dyDescent="0.3">
      <c r="A435" s="98" t="s">
        <v>2990</v>
      </c>
      <c r="B435" t="s">
        <v>2991</v>
      </c>
      <c r="C435" s="8" t="s">
        <v>3003</v>
      </c>
    </row>
    <row r="436" spans="1:3" x14ac:dyDescent="0.3">
      <c r="A436" s="99" t="s">
        <v>2992</v>
      </c>
      <c r="B436" t="s">
        <v>2993</v>
      </c>
      <c r="C436" t="s">
        <v>148</v>
      </c>
    </row>
    <row r="437" spans="1:3" ht="19.2" x14ac:dyDescent="0.45">
      <c r="A437" s="99" t="s">
        <v>2994</v>
      </c>
      <c r="B437" t="s">
        <v>2995</v>
      </c>
      <c r="C437" s="16" t="s">
        <v>545</v>
      </c>
    </row>
    <row r="438" spans="1:3" x14ac:dyDescent="0.3">
      <c r="A438" s="98" t="s">
        <v>2996</v>
      </c>
      <c r="B438" t="s">
        <v>2997</v>
      </c>
      <c r="C438" t="s">
        <v>148</v>
      </c>
    </row>
    <row r="439" spans="1:3" x14ac:dyDescent="0.3">
      <c r="A439" s="99" t="s">
        <v>2998</v>
      </c>
      <c r="B439" t="s">
        <v>2999</v>
      </c>
      <c r="C439" s="8" t="s">
        <v>3006</v>
      </c>
    </row>
    <row r="440" spans="1:3" x14ac:dyDescent="0.3">
      <c r="A440" s="98" t="s">
        <v>3000</v>
      </c>
      <c r="B440" t="s">
        <v>165</v>
      </c>
      <c r="C440" s="8" t="s">
        <v>3003</v>
      </c>
    </row>
    <row r="441" spans="1:3" x14ac:dyDescent="0.3">
      <c r="A441" s="99" t="s">
        <v>3001</v>
      </c>
      <c r="B441" t="s">
        <v>258</v>
      </c>
      <c r="C441" t="s">
        <v>113</v>
      </c>
    </row>
    <row r="442" spans="1:3" x14ac:dyDescent="0.3">
      <c r="A442" s="99" t="s">
        <v>3002</v>
      </c>
      <c r="B442" t="s">
        <v>694</v>
      </c>
      <c r="C442" t="s">
        <v>148</v>
      </c>
    </row>
    <row r="443" spans="1:3" x14ac:dyDescent="0.3">
      <c r="A443" s="98" t="s">
        <v>2497</v>
      </c>
      <c r="B443" s="98" t="s">
        <v>2497</v>
      </c>
      <c r="C443" t="s">
        <v>148</v>
      </c>
    </row>
    <row r="444" spans="1:3" x14ac:dyDescent="0.3">
      <c r="A444" s="99" t="s">
        <v>2498</v>
      </c>
      <c r="B444" s="99" t="s">
        <v>2498</v>
      </c>
      <c r="C444" t="s">
        <v>148</v>
      </c>
    </row>
    <row r="445" spans="1:3" x14ac:dyDescent="0.3">
      <c r="A445" s="98" t="s">
        <v>2499</v>
      </c>
      <c r="B445" s="98" t="s">
        <v>2499</v>
      </c>
      <c r="C445" t="s">
        <v>148</v>
      </c>
    </row>
    <row r="446" spans="1:3" x14ac:dyDescent="0.3">
      <c r="A446" s="99" t="s">
        <v>2500</v>
      </c>
      <c r="B446" s="99" t="s">
        <v>2500</v>
      </c>
      <c r="C446" t="s">
        <v>148</v>
      </c>
    </row>
    <row r="447" spans="1:3" x14ac:dyDescent="0.3">
      <c r="A447" s="104" t="s">
        <v>2501</v>
      </c>
      <c r="B447" s="104" t="s">
        <v>2501</v>
      </c>
      <c r="C447" t="s">
        <v>148</v>
      </c>
    </row>
    <row r="448" spans="1:3" x14ac:dyDescent="0.3">
      <c r="A448" s="87" t="s">
        <v>2502</v>
      </c>
      <c r="B448" s="87" t="s">
        <v>2502</v>
      </c>
      <c r="C448" t="s">
        <v>148</v>
      </c>
    </row>
    <row r="449" spans="1:3" x14ac:dyDescent="0.3">
      <c r="A449" s="104" t="s">
        <v>2503</v>
      </c>
      <c r="B449" s="104" t="s">
        <v>2503</v>
      </c>
      <c r="C449" t="s">
        <v>148</v>
      </c>
    </row>
    <row r="450" spans="1:3" x14ac:dyDescent="0.3">
      <c r="A450" s="87" t="s">
        <v>2504</v>
      </c>
      <c r="B450" s="87" t="s">
        <v>2504</v>
      </c>
      <c r="C450" t="s">
        <v>148</v>
      </c>
    </row>
    <row r="451" spans="1:3" x14ac:dyDescent="0.3">
      <c r="A451" s="104" t="s">
        <v>2505</v>
      </c>
      <c r="B451" s="104" t="s">
        <v>2505</v>
      </c>
      <c r="C451" t="s">
        <v>148</v>
      </c>
    </row>
    <row r="452" spans="1:3" x14ac:dyDescent="0.3">
      <c r="A452" s="87" t="s">
        <v>2506</v>
      </c>
      <c r="B452" s="87" t="s">
        <v>2506</v>
      </c>
      <c r="C45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B12C8-D6F0-4150-8EB7-9525EF77E2A2}">
  <dimension ref="A1:C125"/>
  <sheetViews>
    <sheetView tabSelected="1" topLeftCell="A99" workbookViewId="0">
      <selection activeCell="J30" sqref="J30"/>
    </sheetView>
  </sheetViews>
  <sheetFormatPr defaultRowHeight="14.4" x14ac:dyDescent="0.3"/>
  <cols>
    <col min="1" max="1" width="23.6640625" style="19" bestFit="1" customWidth="1"/>
    <col min="2" max="2" width="21" style="19" bestFit="1" customWidth="1"/>
    <col min="3" max="3" width="8.88671875" style="19"/>
  </cols>
  <sheetData>
    <row r="1" spans="1:3" x14ac:dyDescent="0.3">
      <c r="A1" s="105" t="s">
        <v>1</v>
      </c>
      <c r="B1" s="105" t="s">
        <v>1343</v>
      </c>
      <c r="C1" s="19" t="s">
        <v>805</v>
      </c>
    </row>
    <row r="2" spans="1:3" x14ac:dyDescent="0.3">
      <c r="A2" s="19">
        <v>28</v>
      </c>
      <c r="B2" s="19">
        <v>28</v>
      </c>
      <c r="C2" s="19">
        <f>IFERROR(
    IF(ISNUMBER(MATCH(B2, sizeList!A:A, 0)),
        INDEX(sizeList!C:C, MATCH(B2, sizeList!A:A, 0)),
        IF(ISNUMBER(MATCH(B2, sizeList!B:B, 0)),
            INDEX(sizeList!C:C, MATCH(B2, sizeList!B:B, 0)),
            ""
        )
    ),
    ""
)</f>
        <v>184</v>
      </c>
    </row>
    <row r="3" spans="1:3" x14ac:dyDescent="0.3">
      <c r="A3" s="19">
        <v>29</v>
      </c>
      <c r="B3" s="19">
        <v>29</v>
      </c>
      <c r="C3" s="19">
        <f>IFERROR(
    IF(ISNUMBER(MATCH(B3, sizeList!A:A, 0)),
        INDEX(sizeList!C:C, MATCH(B3, sizeList!A:A, 0)),
        IF(ISNUMBER(MATCH(B3, sizeList!B:B, 0)),
            INDEX(sizeList!C:C, MATCH(B3, sizeList!B:B, 0)),
            ""
        )
    ),
    ""
)</f>
        <v>185</v>
      </c>
    </row>
    <row r="4" spans="1:3" x14ac:dyDescent="0.3">
      <c r="A4" s="19">
        <v>30</v>
      </c>
      <c r="B4" s="19">
        <v>30</v>
      </c>
      <c r="C4" s="19">
        <f>IFERROR(
    IF(ISNUMBER(MATCH(B4, sizeList!A:A, 0)),
        INDEX(sizeList!C:C, MATCH(B4, sizeList!A:A, 0)),
        IF(ISNUMBER(MATCH(B4, sizeList!B:B, 0)),
            INDEX(sizeList!C:C, MATCH(B4, sizeList!B:B, 0)),
            ""
        )
    ),
    ""
)</f>
        <v>186</v>
      </c>
    </row>
    <row r="5" spans="1:3" x14ac:dyDescent="0.3">
      <c r="A5" s="19">
        <v>31</v>
      </c>
      <c r="B5" s="19">
        <v>31</v>
      </c>
      <c r="C5" s="19">
        <f>IFERROR(
    IF(ISNUMBER(MATCH(B5, sizeList!A:A, 0)),
        INDEX(sizeList!C:C, MATCH(B5, sizeList!A:A, 0)),
        IF(ISNUMBER(MATCH(B5, sizeList!B:B, 0)),
            INDEX(sizeList!C:C, MATCH(B5, sizeList!B:B, 0)),
            ""
        )
    ),
    ""
)</f>
        <v>187</v>
      </c>
    </row>
    <row r="6" spans="1:3" x14ac:dyDescent="0.3">
      <c r="A6" s="19">
        <v>32</v>
      </c>
      <c r="B6" s="19">
        <v>32</v>
      </c>
      <c r="C6" s="19">
        <f>IFERROR(
    IF(ISNUMBER(MATCH(B6, sizeList!A:A, 0)),
        INDEX(sizeList!C:C, MATCH(B6, sizeList!A:A, 0)),
        IF(ISNUMBER(MATCH(B6, sizeList!B:B, 0)),
            INDEX(sizeList!C:C, MATCH(B6, sizeList!B:B, 0)),
            ""
        )
    ),
    ""
)</f>
        <v>188</v>
      </c>
    </row>
    <row r="7" spans="1:3" x14ac:dyDescent="0.3">
      <c r="A7" s="19">
        <v>33</v>
      </c>
      <c r="B7" s="19">
        <v>33</v>
      </c>
      <c r="C7" s="19">
        <f>IFERROR(
    IF(ISNUMBER(MATCH(B7, sizeList!A:A, 0)),
        INDEX(sizeList!C:C, MATCH(B7, sizeList!A:A, 0)),
        IF(ISNUMBER(MATCH(B7, sizeList!B:B, 0)),
            INDEX(sizeList!C:C, MATCH(B7, sizeList!B:B, 0)),
            ""
        )
    ),
    ""
)</f>
        <v>189</v>
      </c>
    </row>
    <row r="8" spans="1:3" x14ac:dyDescent="0.3">
      <c r="A8" s="19">
        <v>34</v>
      </c>
      <c r="B8" s="19">
        <v>34</v>
      </c>
      <c r="C8" s="19">
        <f>IFERROR(
    IF(ISNUMBER(MATCH(B8, sizeList!A:A, 0)),
        INDEX(sizeList!C:C, MATCH(B8, sizeList!A:A, 0)),
        IF(ISNUMBER(MATCH(B8, sizeList!B:B, 0)),
            INDEX(sizeList!C:C, MATCH(B8, sizeList!B:B, 0)),
            ""
        )
    ),
    ""
)</f>
        <v>190</v>
      </c>
    </row>
    <row r="9" spans="1:3" x14ac:dyDescent="0.3">
      <c r="A9" s="19">
        <v>35</v>
      </c>
      <c r="B9" s="19">
        <v>35</v>
      </c>
      <c r="C9" s="19">
        <f>IFERROR(
    IF(ISNUMBER(MATCH(B9, sizeList!A:A, 0)),
        INDEX(sizeList!C:C, MATCH(B9, sizeList!A:A, 0)),
        IF(ISNUMBER(MATCH(B9, sizeList!B:B, 0)),
            INDEX(sizeList!C:C, MATCH(B9, sizeList!B:B, 0)),
            ""
        )
    ),
    ""
)</f>
        <v>191</v>
      </c>
    </row>
    <row r="10" spans="1:3" x14ac:dyDescent="0.3">
      <c r="A10" s="19">
        <v>36</v>
      </c>
      <c r="B10" s="19">
        <v>36</v>
      </c>
      <c r="C10" s="19">
        <f>IFERROR(
    IF(ISNUMBER(MATCH(B10, sizeList!A:A, 0)),
        INDEX(sizeList!C:C, MATCH(B10, sizeList!A:A, 0)),
        IF(ISNUMBER(MATCH(B10, sizeList!B:B, 0)),
            INDEX(sizeList!C:C, MATCH(B10, sizeList!B:B, 0)),
            ""
        )
    ),
    ""
)</f>
        <v>192</v>
      </c>
    </row>
    <row r="11" spans="1:3" x14ac:dyDescent="0.3">
      <c r="A11" s="19">
        <v>37</v>
      </c>
      <c r="B11" s="19">
        <v>37</v>
      </c>
      <c r="C11" s="19">
        <f>IFERROR(
    IF(ISNUMBER(MATCH(B11, sizeList!A:A, 0)),
        INDEX(sizeList!C:C, MATCH(B11, sizeList!A:A, 0)),
        IF(ISNUMBER(MATCH(B11, sizeList!B:B, 0)),
            INDEX(sizeList!C:C, MATCH(B11, sizeList!B:B, 0)),
            ""
        )
    ),
    ""
)</f>
        <v>193</v>
      </c>
    </row>
    <row r="12" spans="1:3" x14ac:dyDescent="0.3">
      <c r="A12" s="19">
        <v>38</v>
      </c>
      <c r="B12" s="19">
        <v>38</v>
      </c>
      <c r="C12" s="19">
        <f>IFERROR(
    IF(ISNUMBER(MATCH(B12, sizeList!A:A, 0)),
        INDEX(sizeList!C:C, MATCH(B12, sizeList!A:A, 0)),
        IF(ISNUMBER(MATCH(B12, sizeList!B:B, 0)),
            INDEX(sizeList!C:C, MATCH(B12, sizeList!B:B, 0)),
            ""
        )
    ),
    ""
)</f>
        <v>194</v>
      </c>
    </row>
    <row r="13" spans="1:3" x14ac:dyDescent="0.3">
      <c r="A13" s="19">
        <v>39</v>
      </c>
      <c r="B13" s="19">
        <v>39</v>
      </c>
      <c r="C13" s="19">
        <f>IFERROR(
    IF(ISNUMBER(MATCH(B13, sizeList!A:A, 0)),
        INDEX(sizeList!C:C, MATCH(B13, sizeList!A:A, 0)),
        IF(ISNUMBER(MATCH(B13, sizeList!B:B, 0)),
            INDEX(sizeList!C:C, MATCH(B13, sizeList!B:B, 0)),
            ""
        )
    ),
    ""
)</f>
        <v>195</v>
      </c>
    </row>
    <row r="14" spans="1:3" x14ac:dyDescent="0.3">
      <c r="A14" s="19">
        <v>40</v>
      </c>
      <c r="B14" s="19">
        <v>40</v>
      </c>
      <c r="C14" s="19">
        <f>IFERROR(
    IF(ISNUMBER(MATCH(B14, sizeList!A:A, 0)),
        INDEX(sizeList!C:C, MATCH(B14, sizeList!A:A, 0)),
        IF(ISNUMBER(MATCH(B14, sizeList!B:B, 0)),
            INDEX(sizeList!C:C, MATCH(B14, sizeList!B:B, 0)),
            ""
        )
    ),
    ""
)</f>
        <v>196</v>
      </c>
    </row>
    <row r="15" spans="1:3" x14ac:dyDescent="0.3">
      <c r="A15" s="19">
        <v>41</v>
      </c>
      <c r="B15" s="19">
        <v>41</v>
      </c>
      <c r="C15" s="19">
        <f>IFERROR(
    IF(ISNUMBER(MATCH(B15, sizeList!A:A, 0)),
        INDEX(sizeList!C:C, MATCH(B15, sizeList!A:A, 0)),
        IF(ISNUMBER(MATCH(B15, sizeList!B:B, 0)),
            INDEX(sizeList!C:C, MATCH(B15, sizeList!B:B, 0)),
            ""
        )
    ),
    ""
)</f>
        <v>197</v>
      </c>
    </row>
    <row r="16" spans="1:3" x14ac:dyDescent="0.3">
      <c r="A16" s="19">
        <v>42</v>
      </c>
      <c r="B16" s="19">
        <v>42</v>
      </c>
      <c r="C16" s="19">
        <f>IFERROR(
    IF(ISNUMBER(MATCH(B16, sizeList!A:A, 0)),
        INDEX(sizeList!C:C, MATCH(B16, sizeList!A:A, 0)),
        IF(ISNUMBER(MATCH(B16, sizeList!B:B, 0)),
            INDEX(sizeList!C:C, MATCH(B16, sizeList!B:B, 0)),
            ""
        )
    ),
    ""
)</f>
        <v>198</v>
      </c>
    </row>
    <row r="17" spans="1:3" x14ac:dyDescent="0.3">
      <c r="A17" s="19">
        <v>43</v>
      </c>
      <c r="B17" s="19">
        <v>43</v>
      </c>
      <c r="C17" s="19">
        <f>IFERROR(
    IF(ISNUMBER(MATCH(B17, sizeList!A:A, 0)),
        INDEX(sizeList!C:C, MATCH(B17, sizeList!A:A, 0)),
        IF(ISNUMBER(MATCH(B17, sizeList!B:B, 0)),
            INDEX(sizeList!C:C, MATCH(B17, sizeList!B:B, 0)),
            ""
        )
    ),
    ""
)</f>
        <v>199</v>
      </c>
    </row>
    <row r="18" spans="1:3" x14ac:dyDescent="0.3">
      <c r="A18" s="19">
        <v>44</v>
      </c>
      <c r="B18" s="19">
        <v>44</v>
      </c>
      <c r="C18" s="19">
        <f>IFERROR(
    IF(ISNUMBER(MATCH(B18, sizeList!A:A, 0)),
        INDEX(sizeList!C:C, MATCH(B18, sizeList!A:A, 0)),
        IF(ISNUMBER(MATCH(B18, sizeList!B:B, 0)),
            INDEX(sizeList!C:C, MATCH(B18, sizeList!B:B, 0)),
            ""
        )
    ),
    ""
)</f>
        <v>200</v>
      </c>
    </row>
    <row r="19" spans="1:3" x14ac:dyDescent="0.3">
      <c r="A19" s="19">
        <v>45</v>
      </c>
      <c r="B19" s="19">
        <v>45</v>
      </c>
      <c r="C19" s="19">
        <f>IFERROR(
    IF(ISNUMBER(MATCH(B19, sizeList!A:A, 0)),
        INDEX(sizeList!C:C, MATCH(B19, sizeList!A:A, 0)),
        IF(ISNUMBER(MATCH(B19, sizeList!B:B, 0)),
            INDEX(sizeList!C:C, MATCH(B19, sizeList!B:B, 0)),
            ""
        )
    ),
    ""
)</f>
        <v>201</v>
      </c>
    </row>
    <row r="20" spans="1:3" x14ac:dyDescent="0.3">
      <c r="A20" s="19">
        <v>46</v>
      </c>
      <c r="B20" s="19">
        <v>46</v>
      </c>
      <c r="C20" s="19">
        <f>IFERROR(
    IF(ISNUMBER(MATCH(B20, sizeList!A:A, 0)),
        INDEX(sizeList!C:C, MATCH(B20, sizeList!A:A, 0)),
        IF(ISNUMBER(MATCH(B20, sizeList!B:B, 0)),
            INDEX(sizeList!C:C, MATCH(B20, sizeList!B:B, 0)),
            ""
        )
    ),
    ""
)</f>
        <v>202</v>
      </c>
    </row>
    <row r="21" spans="1:3" x14ac:dyDescent="0.3">
      <c r="A21" s="19">
        <v>47</v>
      </c>
      <c r="B21" s="19">
        <v>47</v>
      </c>
      <c r="C21" s="19">
        <f>IFERROR(
    IF(ISNUMBER(MATCH(B21, sizeList!A:A, 0)),
        INDEX(sizeList!C:C, MATCH(B21, sizeList!A:A, 0)),
        IF(ISNUMBER(MATCH(B21, sizeList!B:B, 0)),
            INDEX(sizeList!C:C, MATCH(B21, sizeList!B:B, 0)),
            ""
        )
    ),
    ""
)</f>
        <v>203</v>
      </c>
    </row>
    <row r="22" spans="1:3" x14ac:dyDescent="0.3">
      <c r="A22" s="19">
        <v>48</v>
      </c>
      <c r="B22" s="19">
        <v>48</v>
      </c>
      <c r="C22" s="19">
        <f>IFERROR(
    IF(ISNUMBER(MATCH(B22, sizeList!A:A, 0)),
        INDEX(sizeList!C:C, MATCH(B22, sizeList!A:A, 0)),
        IF(ISNUMBER(MATCH(B22, sizeList!B:B, 0)),
            INDEX(sizeList!C:C, MATCH(B22, sizeList!B:B, 0)),
            ""
        )
    ),
    ""
)</f>
        <v>204</v>
      </c>
    </row>
    <row r="23" spans="1:3" x14ac:dyDescent="0.3">
      <c r="A23" s="19">
        <v>52</v>
      </c>
      <c r="B23" s="19">
        <v>52</v>
      </c>
      <c r="C23" s="19">
        <f>IFERROR(
    IF(ISNUMBER(MATCH(B23, sizeList!A:A, 0)),
        INDEX(sizeList!C:C, MATCH(B23, sizeList!A:A, 0)),
        IF(ISNUMBER(MATCH(B23, sizeList!B:B, 0)),
            INDEX(sizeList!C:C, MATCH(B23, sizeList!B:B, 0)),
            ""
        )
    ),
    ""
)</f>
        <v>206</v>
      </c>
    </row>
    <row r="24" spans="1:3" x14ac:dyDescent="0.3">
      <c r="A24" s="19">
        <v>53</v>
      </c>
      <c r="B24" s="19">
        <v>53</v>
      </c>
      <c r="C24" s="19">
        <f>IFERROR(
    IF(ISNUMBER(MATCH(B24, sizeList!A:A, 0)),
        INDEX(sizeList!C:C, MATCH(B24, sizeList!A:A, 0)),
        IF(ISNUMBER(MATCH(B24, sizeList!B:B, 0)),
            INDEX(sizeList!C:C, MATCH(B24, sizeList!B:B, 0)),
            ""
        )
    ),
    ""
)</f>
        <v>207</v>
      </c>
    </row>
    <row r="25" spans="1:3" x14ac:dyDescent="0.3">
      <c r="A25" s="19">
        <v>54</v>
      </c>
      <c r="B25" s="19">
        <v>54</v>
      </c>
      <c r="C25" s="19">
        <f>IFERROR(
    IF(ISNUMBER(MATCH(B25, sizeList!A:A, 0)),
        INDEX(sizeList!C:C, MATCH(B25, sizeList!A:A, 0)),
        IF(ISNUMBER(MATCH(B25, sizeList!B:B, 0)),
            INDEX(sizeList!C:C, MATCH(B25, sizeList!B:B, 0)),
            ""
        )
    ),
    ""
)</f>
        <v>208</v>
      </c>
    </row>
    <row r="26" spans="1:3" x14ac:dyDescent="0.3">
      <c r="A26" s="19">
        <v>55</v>
      </c>
      <c r="B26" s="19">
        <v>55</v>
      </c>
      <c r="C26" s="19">
        <f>IFERROR(
    IF(ISNUMBER(MATCH(B26, sizeList!A:A, 0)),
        INDEX(sizeList!C:C, MATCH(B26, sizeList!A:A, 0)),
        IF(ISNUMBER(MATCH(B26, sizeList!B:B, 0)),
            INDEX(sizeList!C:C, MATCH(B26, sizeList!B:B, 0)),
            ""
        )
    ),
    ""
)</f>
        <v>209</v>
      </c>
    </row>
    <row r="27" spans="1:3" x14ac:dyDescent="0.3">
      <c r="A27" s="19">
        <v>56</v>
      </c>
      <c r="B27" s="19">
        <v>56</v>
      </c>
      <c r="C27" s="19">
        <f>IFERROR(
    IF(ISNUMBER(MATCH(B27, sizeList!A:A, 0)),
        INDEX(sizeList!C:C, MATCH(B27, sizeList!A:A, 0)),
        IF(ISNUMBER(MATCH(B27, sizeList!B:B, 0)),
            INDEX(sizeList!C:C, MATCH(B27, sizeList!B:B, 0)),
            ""
        )
    ),
    ""
)</f>
        <v>210</v>
      </c>
    </row>
    <row r="28" spans="1:3" x14ac:dyDescent="0.3">
      <c r="A28" s="19">
        <v>57</v>
      </c>
      <c r="B28" s="19">
        <v>57</v>
      </c>
      <c r="C28" s="19">
        <f>IFERROR(
    IF(ISNUMBER(MATCH(B28, sizeList!A:A, 0)),
        INDEX(sizeList!C:C, MATCH(B28, sizeList!A:A, 0)),
        IF(ISNUMBER(MATCH(B28, sizeList!B:B, 0)),
            INDEX(sizeList!C:C, MATCH(B28, sizeList!B:B, 0)),
            ""
        )
    ),
    ""
)</f>
        <v>211</v>
      </c>
    </row>
    <row r="29" spans="1:3" x14ac:dyDescent="0.3">
      <c r="A29" s="19">
        <v>58</v>
      </c>
      <c r="B29" s="19">
        <v>58</v>
      </c>
      <c r="C29" s="19">
        <f>IFERROR(
    IF(ISNUMBER(MATCH(B29, sizeList!A:A, 0)),
        INDEX(sizeList!C:C, MATCH(B29, sizeList!A:A, 0)),
        IF(ISNUMBER(MATCH(B29, sizeList!B:B, 0)),
            INDEX(sizeList!C:C, MATCH(B29, sizeList!B:B, 0)),
            ""
        )
    ),
    ""
)</f>
        <v>212</v>
      </c>
    </row>
    <row r="30" spans="1:3" x14ac:dyDescent="0.3">
      <c r="A30" s="19">
        <v>59</v>
      </c>
      <c r="B30" s="19">
        <v>59</v>
      </c>
      <c r="C30" s="19">
        <f>IFERROR(
    IF(ISNUMBER(MATCH(B30, sizeList!A:A, 0)),
        INDEX(sizeList!C:C, MATCH(B30, sizeList!A:A, 0)),
        IF(ISNUMBER(MATCH(B30, sizeList!B:B, 0)),
            INDEX(sizeList!C:C, MATCH(B30, sizeList!B:B, 0)),
            ""
        )
    ),
    ""
)</f>
        <v>213</v>
      </c>
    </row>
    <row r="31" spans="1:3" x14ac:dyDescent="0.3">
      <c r="A31" s="19">
        <v>60</v>
      </c>
      <c r="B31" s="19">
        <v>60</v>
      </c>
      <c r="C31" s="19">
        <f>IFERROR(
    IF(ISNUMBER(MATCH(B31, sizeList!A:A, 0)),
        INDEX(sizeList!C:C, MATCH(B31, sizeList!A:A, 0)),
        IF(ISNUMBER(MATCH(B31, sizeList!B:B, 0)),
            INDEX(sizeList!C:C, MATCH(B31, sizeList!B:B, 0)),
            ""
        )
    ),
    ""
)</f>
        <v>214</v>
      </c>
    </row>
    <row r="32" spans="1:3" x14ac:dyDescent="0.3">
      <c r="A32" s="19">
        <v>61</v>
      </c>
      <c r="B32" s="19">
        <v>61</v>
      </c>
      <c r="C32" s="19">
        <f>IFERROR(
    IF(ISNUMBER(MATCH(B32, sizeList!A:A, 0)),
        INDEX(sizeList!C:C, MATCH(B32, sizeList!A:A, 0)),
        IF(ISNUMBER(MATCH(B32, sizeList!B:B, 0)),
            INDEX(sizeList!C:C, MATCH(B32, sizeList!B:B, 0)),
            ""
        )
    ),
    ""
)</f>
        <v>215</v>
      </c>
    </row>
    <row r="33" spans="1:3" x14ac:dyDescent="0.3">
      <c r="A33" s="19" t="s">
        <v>1567</v>
      </c>
      <c r="B33" s="19" t="s">
        <v>1933</v>
      </c>
      <c r="C33" s="19" t="str">
        <f>IFERROR(
    IF(ISNUMBER(MATCH(B33, sizeList!A:A, 0)),
        INDEX(sizeList!C:C, MATCH(B33, sizeList!A:A, 0)),
        IF(ISNUMBER(MATCH(B33, sizeList!B:B, 0)),
            INDEX(sizeList!C:C, MATCH(B33, sizeList!B:B, 0)),
            ""
        )
    ),
    ""
)</f>
        <v/>
      </c>
    </row>
    <row r="34" spans="1:3" x14ac:dyDescent="0.3">
      <c r="B34" s="19" t="s">
        <v>1569</v>
      </c>
      <c r="C34" s="19" t="str">
        <f>IFERROR(
    IF(ISNUMBER(MATCH(B34, sizeList!A:A, 0)),
        INDEX(sizeList!C:C, MATCH(B34, sizeList!A:A, 0)),
        IF(ISNUMBER(MATCH(B34, sizeList!B:B, 0)),
            INDEX(sizeList!C:C, MATCH(B34, sizeList!B:B, 0)),
            ""
        )
    ),
    ""
)</f>
        <v/>
      </c>
    </row>
    <row r="35" spans="1:3" x14ac:dyDescent="0.3">
      <c r="A35" s="19" t="s">
        <v>2513</v>
      </c>
      <c r="B35" s="19" t="s">
        <v>2513</v>
      </c>
      <c r="C35" s="19">
        <f>IFERROR(
    IF(ISNUMBER(MATCH(B35, sizeList!A:A, 0)),
        INDEX(sizeList!C:C, MATCH(B35, sizeList!A:A, 0)),
        IF(ISNUMBER(MATCH(B35, sizeList!B:B, 0)),
            INDEX(sizeList!C:C, MATCH(B35, sizeList!B:B, 0)),
            ""
        )
    ),
    ""
)</f>
        <v>609</v>
      </c>
    </row>
    <row r="36" spans="1:3" x14ac:dyDescent="0.3">
      <c r="A36" s="19" t="s">
        <v>2848</v>
      </c>
      <c r="B36" s="19" t="s">
        <v>2848</v>
      </c>
      <c r="C36" s="19">
        <f>IFERROR(
    IF(ISNUMBER(MATCH(B36, sizeList!A:A, 0)),
        INDEX(sizeList!C:C, MATCH(B36, sizeList!A:A, 0)),
        IF(ISNUMBER(MATCH(B36, sizeList!B:B, 0)),
            INDEX(sizeList!C:C, MATCH(B36, sizeList!B:B, 0)),
            ""
        )
    ),
    ""
)</f>
        <v>618</v>
      </c>
    </row>
    <row r="37" spans="1:3" x14ac:dyDescent="0.3">
      <c r="A37" s="19" t="s">
        <v>2849</v>
      </c>
      <c r="B37" s="19" t="s">
        <v>2849</v>
      </c>
      <c r="C37" s="19">
        <f>IFERROR(
    IF(ISNUMBER(MATCH(B37, sizeList!A:A, 0)),
        INDEX(sizeList!C:C, MATCH(B37, sizeList!A:A, 0)),
        IF(ISNUMBER(MATCH(B37, sizeList!B:B, 0)),
            INDEX(sizeList!C:C, MATCH(B37, sizeList!B:B, 0)),
            ""
        )
    ),
    ""
)</f>
        <v>617</v>
      </c>
    </row>
    <row r="38" spans="1:3" x14ac:dyDescent="0.3">
      <c r="A38" s="19" t="s">
        <v>2524</v>
      </c>
      <c r="B38" s="19" t="s">
        <v>2524</v>
      </c>
      <c r="C38" s="19">
        <f>IFERROR(
    IF(ISNUMBER(MATCH(B38, sizeList!A:A, 0)),
        INDEX(sizeList!C:C, MATCH(B38, sizeList!A:A, 0)),
        IF(ISNUMBER(MATCH(B38, sizeList!B:B, 0)),
            INDEX(sizeList!C:C, MATCH(B38, sizeList!B:B, 0)),
            ""
        )
    ),
    ""
)</f>
        <v>610</v>
      </c>
    </row>
    <row r="39" spans="1:3" x14ac:dyDescent="0.3">
      <c r="A39" s="19" t="s">
        <v>2523</v>
      </c>
      <c r="B39" s="19" t="s">
        <v>2523</v>
      </c>
      <c r="C39" s="19">
        <f>IFERROR(
    IF(ISNUMBER(MATCH(B39, sizeList!A:A, 0)),
        INDEX(sizeList!C:C, MATCH(B39, sizeList!A:A, 0)),
        IF(ISNUMBER(MATCH(B39, sizeList!B:B, 0)),
            INDEX(sizeList!C:C, MATCH(B39, sizeList!B:B, 0)),
            ""
        )
    ),
    ""
)</f>
        <v>598</v>
      </c>
    </row>
    <row r="40" spans="1:3" x14ac:dyDescent="0.3">
      <c r="A40" s="19" t="s">
        <v>1296</v>
      </c>
      <c r="B40" s="19" t="s">
        <v>1296</v>
      </c>
      <c r="C40" s="19">
        <f>IFERROR(
    IF(ISNUMBER(MATCH(B40, sizeList!A:A, 0)),
        INDEX(sizeList!C:C, MATCH(B40, sizeList!A:A, 0)),
        IF(ISNUMBER(MATCH(B40, sizeList!B:B, 0)),
            INDEX(sizeList!C:C, MATCH(B40, sizeList!B:B, 0)),
            ""
        )
    ),
    ""
)</f>
        <v>530</v>
      </c>
    </row>
    <row r="41" spans="1:3" x14ac:dyDescent="0.3">
      <c r="A41" s="19" t="s">
        <v>2525</v>
      </c>
      <c r="B41" s="19" t="s">
        <v>2525</v>
      </c>
      <c r="C41" s="19">
        <f>IFERROR(
    IF(ISNUMBER(MATCH(B41, sizeList!A:A, 0)),
        INDEX(sizeList!C:C, MATCH(B41, sizeList!A:A, 0)),
        IF(ISNUMBER(MATCH(B41, sizeList!B:B, 0)),
            INDEX(sizeList!C:C, MATCH(B41, sizeList!B:B, 0)),
            ""
        )
    ),
    ""
)</f>
        <v>599</v>
      </c>
    </row>
    <row r="42" spans="1:3" x14ac:dyDescent="0.3">
      <c r="A42" s="19" t="s">
        <v>2974</v>
      </c>
      <c r="B42" s="19" t="s">
        <v>2974</v>
      </c>
      <c r="C42" s="19">
        <f>IFERROR(
    IF(ISNUMBER(MATCH(B42, sizeList!A:A, 0)),
        INDEX(sizeList!C:C, MATCH(B42, sizeList!A:A, 0)),
        IF(ISNUMBER(MATCH(B42, sizeList!B:B, 0)),
            INDEX(sizeList!C:C, MATCH(B42, sizeList!B:B, 0)),
            ""
        )
    ),
    ""
)</f>
        <v>600</v>
      </c>
    </row>
    <row r="43" spans="1:3" x14ac:dyDescent="0.3">
      <c r="A43" s="19" t="s">
        <v>2526</v>
      </c>
      <c r="B43" s="19" t="s">
        <v>2526</v>
      </c>
      <c r="C43" s="19">
        <f>IFERROR(
    IF(ISNUMBER(MATCH(B43, sizeList!A:A, 0)),
        INDEX(sizeList!C:C, MATCH(B43, sizeList!A:A, 0)),
        IF(ISNUMBER(MATCH(B43, sizeList!B:B, 0)),
            INDEX(sizeList!C:C, MATCH(B43, sizeList!B:B, 0)),
            ""
        )
    ),
    ""
)</f>
        <v>601</v>
      </c>
    </row>
    <row r="44" spans="1:3" x14ac:dyDescent="0.3">
      <c r="A44" s="19" t="s">
        <v>2527</v>
      </c>
      <c r="B44" s="19" t="s">
        <v>2527</v>
      </c>
      <c r="C44" s="19">
        <f>IFERROR(
    IF(ISNUMBER(MATCH(B44, sizeList!A:A, 0)),
        INDEX(sizeList!C:C, MATCH(B44, sizeList!A:A, 0)),
        IF(ISNUMBER(MATCH(B44, sizeList!B:B, 0)),
            INDEX(sizeList!C:C, MATCH(B44, sizeList!B:B, 0)),
            ""
        )
    ),
    ""
)</f>
        <v>608</v>
      </c>
    </row>
    <row r="45" spans="1:3" x14ac:dyDescent="0.3">
      <c r="A45" s="19" t="s">
        <v>2957</v>
      </c>
      <c r="B45" s="19" t="s">
        <v>2957</v>
      </c>
      <c r="C45" s="19">
        <f>IFERROR(
    IF(ISNUMBER(MATCH(B45, sizeList!A:A, 0)),
        INDEX(sizeList!C:C, MATCH(B45, sizeList!A:A, 0)),
        IF(ISNUMBER(MATCH(B45, sizeList!B:B, 0)),
            INDEX(sizeList!C:C, MATCH(B45, sizeList!B:B, 0)),
            ""
        )
    ),
    ""
)</f>
        <v>541</v>
      </c>
    </row>
    <row r="46" spans="1:3" x14ac:dyDescent="0.3">
      <c r="A46" s="19" t="s">
        <v>2958</v>
      </c>
      <c r="B46" s="19" t="s">
        <v>2958</v>
      </c>
      <c r="C46" s="19">
        <f>IFERROR(
    IF(ISNUMBER(MATCH(B46, sizeList!A:A, 0)),
        INDEX(sizeList!C:C, MATCH(B46, sizeList!A:A, 0)),
        IF(ISNUMBER(MATCH(B46, sizeList!B:B, 0)),
            INDEX(sizeList!C:C, MATCH(B46, sizeList!B:B, 0)),
            ""
        )
    ),
    ""
)</f>
        <v>542</v>
      </c>
    </row>
    <row r="47" spans="1:3" x14ac:dyDescent="0.3">
      <c r="A47" s="19" t="s">
        <v>2959</v>
      </c>
      <c r="B47" s="19" t="s">
        <v>2959</v>
      </c>
      <c r="C47" s="19">
        <f>IFERROR(
    IF(ISNUMBER(MATCH(B47, sizeList!A:A, 0)),
        INDEX(sizeList!C:C, MATCH(B47, sizeList!A:A, 0)),
        IF(ISNUMBER(MATCH(B47, sizeList!B:B, 0)),
            INDEX(sizeList!C:C, MATCH(B47, sizeList!B:B, 0)),
            ""
        )
    ),
    ""
)</f>
        <v>543</v>
      </c>
    </row>
    <row r="48" spans="1:3" x14ac:dyDescent="0.3">
      <c r="A48" s="19" t="s">
        <v>2960</v>
      </c>
      <c r="B48" s="19" t="s">
        <v>2960</v>
      </c>
      <c r="C48" s="19">
        <f>IFERROR(
    IF(ISNUMBER(MATCH(B48, sizeList!A:A, 0)),
        INDEX(sizeList!C:C, MATCH(B48, sizeList!A:A, 0)),
        IF(ISNUMBER(MATCH(B48, sizeList!B:B, 0)),
            INDEX(sizeList!C:C, MATCH(B48, sizeList!B:B, 0)),
            ""
        )
    ),
    ""
)</f>
        <v>544</v>
      </c>
    </row>
    <row r="49" spans="1:3" x14ac:dyDescent="0.3">
      <c r="A49" s="19" t="s">
        <v>2528</v>
      </c>
      <c r="B49" s="19" t="s">
        <v>2528</v>
      </c>
      <c r="C49" s="19">
        <f>IFERROR(
    IF(ISNUMBER(MATCH(B49, sizeList!A:A, 0)),
        INDEX(sizeList!C:C, MATCH(B49, sizeList!A:A, 0)),
        IF(ISNUMBER(MATCH(B49, sizeList!B:B, 0)),
            INDEX(sizeList!C:C, MATCH(B49, sizeList!B:B, 0)),
            ""
        )
    ),
    ""
)</f>
        <v>602</v>
      </c>
    </row>
    <row r="50" spans="1:3" x14ac:dyDescent="0.3">
      <c r="A50" s="19" t="s">
        <v>2961</v>
      </c>
      <c r="B50" s="19" t="s">
        <v>2961</v>
      </c>
      <c r="C50" s="19">
        <f>IFERROR(
    IF(ISNUMBER(MATCH(B50, sizeList!A:A, 0)),
        INDEX(sizeList!C:C, MATCH(B50, sizeList!A:A, 0)),
        IF(ISNUMBER(MATCH(B50, sizeList!B:B, 0)),
            INDEX(sizeList!C:C, MATCH(B50, sizeList!B:B, 0)),
            ""
        )
    ),
    ""
)</f>
        <v>545</v>
      </c>
    </row>
    <row r="51" spans="1:3" x14ac:dyDescent="0.3">
      <c r="A51" s="19" t="s">
        <v>2962</v>
      </c>
      <c r="B51" s="19" t="s">
        <v>2962</v>
      </c>
      <c r="C51" s="19">
        <f>IFERROR(
    IF(ISNUMBER(MATCH(B51, sizeList!A:A, 0)),
        INDEX(sizeList!C:C, MATCH(B51, sizeList!A:A, 0)),
        IF(ISNUMBER(MATCH(B51, sizeList!B:B, 0)),
            INDEX(sizeList!C:C, MATCH(B51, sizeList!B:B, 0)),
            ""
        )
    ),
    ""
)</f>
        <v>546</v>
      </c>
    </row>
    <row r="52" spans="1:3" x14ac:dyDescent="0.3">
      <c r="A52" s="19" t="s">
        <v>867</v>
      </c>
      <c r="B52" s="19">
        <v>27</v>
      </c>
      <c r="C52" s="19" t="str">
        <f>IFERROR(
    IF(ISNUMBER(MATCH(B52, sizeList!A:A, 0)),
        INDEX(sizeList!C:C, MATCH(B52, sizeList!A:A, 0)),
        IF(ISNUMBER(MATCH(B52, sizeList!B:B, 0)),
            INDEX(sizeList!C:C, MATCH(B52, sizeList!B:B, 0)),
            ""
        )
    ),
    ""
)</f>
        <v/>
      </c>
    </row>
    <row r="53" spans="1:3" x14ac:dyDescent="0.3">
      <c r="A53" s="19" t="s">
        <v>2963</v>
      </c>
      <c r="B53" s="19" t="s">
        <v>2963</v>
      </c>
      <c r="C53" s="19">
        <f>IFERROR(
    IF(ISNUMBER(MATCH(B53, sizeList!A:A, 0)),
        INDEX(sizeList!C:C, MATCH(B53, sizeList!A:A, 0)),
        IF(ISNUMBER(MATCH(B53, sizeList!B:B, 0)),
            INDEX(sizeList!C:C, MATCH(B53, sizeList!B:B, 0)),
            ""
        )
    ),
    ""
)</f>
        <v>547</v>
      </c>
    </row>
    <row r="54" spans="1:3" x14ac:dyDescent="0.3">
      <c r="A54" s="19" t="s">
        <v>2964</v>
      </c>
      <c r="B54" s="19" t="s">
        <v>2964</v>
      </c>
      <c r="C54" s="19">
        <f>IFERROR(
    IF(ISNUMBER(MATCH(B54, sizeList!A:A, 0)),
        INDEX(sizeList!C:C, MATCH(B54, sizeList!A:A, 0)),
        IF(ISNUMBER(MATCH(B54, sizeList!B:B, 0)),
            INDEX(sizeList!C:C, MATCH(B54, sizeList!B:B, 0)),
            ""
        )
    ),
    ""
)</f>
        <v>548</v>
      </c>
    </row>
    <row r="55" spans="1:3" x14ac:dyDescent="0.3">
      <c r="A55" s="19" t="s">
        <v>2530</v>
      </c>
      <c r="B55" s="19" t="s">
        <v>2530</v>
      </c>
      <c r="C55" s="19">
        <f>IFERROR(
    IF(ISNUMBER(MATCH(B55, sizeList!A:A, 0)),
        INDEX(sizeList!C:C, MATCH(B55, sizeList!A:A, 0)),
        IF(ISNUMBER(MATCH(B55, sizeList!B:B, 0)),
            INDEX(sizeList!C:C, MATCH(B55, sizeList!B:B, 0)),
            ""
        )
    ),
    ""
)</f>
        <v>603</v>
      </c>
    </row>
    <row r="56" spans="1:3" x14ac:dyDescent="0.3">
      <c r="A56" s="19" t="s">
        <v>2965</v>
      </c>
      <c r="B56" s="19" t="s">
        <v>2965</v>
      </c>
      <c r="C56" s="19">
        <f>IFERROR(
    IF(ISNUMBER(MATCH(B56, sizeList!A:A, 0)),
        INDEX(sizeList!C:C, MATCH(B56, sizeList!A:A, 0)),
        IF(ISNUMBER(MATCH(B56, sizeList!B:B, 0)),
            INDEX(sizeList!C:C, MATCH(B56, sizeList!B:B, 0)),
            ""
        )
    ),
    ""
)</f>
        <v>549</v>
      </c>
    </row>
    <row r="57" spans="1:3" x14ac:dyDescent="0.3">
      <c r="A57" s="19" t="s">
        <v>2966</v>
      </c>
      <c r="B57" s="19" t="s">
        <v>2966</v>
      </c>
      <c r="C57" s="19">
        <f>IFERROR(
    IF(ISNUMBER(MATCH(B57, sizeList!A:A, 0)),
        INDEX(sizeList!C:C, MATCH(B57, sizeList!A:A, 0)),
        IF(ISNUMBER(MATCH(B57, sizeList!B:B, 0)),
            INDEX(sizeList!C:C, MATCH(B57, sizeList!B:B, 0)),
            ""
        )
    ),
    ""
)</f>
        <v>550</v>
      </c>
    </row>
    <row r="58" spans="1:3" x14ac:dyDescent="0.3">
      <c r="A58" s="19" t="s">
        <v>2967</v>
      </c>
      <c r="B58" s="19" t="s">
        <v>2967</v>
      </c>
      <c r="C58" s="19">
        <f>IFERROR(
    IF(ISNUMBER(MATCH(B58, sizeList!A:A, 0)),
        INDEX(sizeList!C:C, MATCH(B58, sizeList!A:A, 0)),
        IF(ISNUMBER(MATCH(B58, sizeList!B:B, 0)),
            INDEX(sizeList!C:C, MATCH(B58, sizeList!B:B, 0)),
            ""
        )
    ),
    ""
)</f>
        <v>551</v>
      </c>
    </row>
    <row r="59" spans="1:3" x14ac:dyDescent="0.3">
      <c r="A59" s="19" t="s">
        <v>2968</v>
      </c>
      <c r="B59" s="19" t="s">
        <v>2968</v>
      </c>
      <c r="C59" s="19">
        <f>IFERROR(
    IF(ISNUMBER(MATCH(B59, sizeList!A:A, 0)),
        INDEX(sizeList!C:C, MATCH(B59, sizeList!A:A, 0)),
        IF(ISNUMBER(MATCH(B59, sizeList!B:B, 0)),
            INDEX(sizeList!C:C, MATCH(B59, sizeList!B:B, 0)),
            ""
        )
    ),
    ""
)</f>
        <v>552</v>
      </c>
    </row>
    <row r="60" spans="1:3" x14ac:dyDescent="0.3">
      <c r="A60" s="19" t="s">
        <v>2529</v>
      </c>
      <c r="B60" s="19" t="s">
        <v>2529</v>
      </c>
      <c r="C60" s="19">
        <f>IFERROR(
    IF(ISNUMBER(MATCH(B60, sizeList!A:A, 0)),
        INDEX(sizeList!C:C, MATCH(B60, sizeList!A:A, 0)),
        IF(ISNUMBER(MATCH(B60, sizeList!B:B, 0)),
            INDEX(sizeList!C:C, MATCH(B60, sizeList!B:B, 0)),
            ""
        )
    ),
    ""
)</f>
        <v>604</v>
      </c>
    </row>
    <row r="61" spans="1:3" x14ac:dyDescent="0.3">
      <c r="A61" s="19" t="s">
        <v>2913</v>
      </c>
      <c r="B61" s="19" t="s">
        <v>2913</v>
      </c>
      <c r="C61" s="19">
        <f>IFERROR(
    IF(ISNUMBER(MATCH(B61, sizeList!A:A, 0)),
        INDEX(sizeList!C:C, MATCH(B61, sizeList!A:A, 0)),
        IF(ISNUMBER(MATCH(B61, sizeList!B:B, 0)),
            INDEX(sizeList!C:C, MATCH(B61, sizeList!B:B, 0)),
            ""
        )
    ),
    ""
)</f>
        <v>553</v>
      </c>
    </row>
    <row r="62" spans="1:3" x14ac:dyDescent="0.3">
      <c r="A62" s="19" t="s">
        <v>2914</v>
      </c>
      <c r="B62" s="19" t="s">
        <v>2914</v>
      </c>
      <c r="C62" s="19">
        <f>IFERROR(
    IF(ISNUMBER(MATCH(B62, sizeList!A:A, 0)),
        INDEX(sizeList!C:C, MATCH(B62, sizeList!A:A, 0)),
        IF(ISNUMBER(MATCH(B62, sizeList!B:B, 0)),
            INDEX(sizeList!C:C, MATCH(B62, sizeList!B:B, 0)),
            ""
        )
    ),
    ""
)</f>
        <v>554</v>
      </c>
    </row>
    <row r="63" spans="1:3" x14ac:dyDescent="0.3">
      <c r="A63" s="19" t="s">
        <v>2915</v>
      </c>
      <c r="B63" s="19" t="s">
        <v>2915</v>
      </c>
      <c r="C63" s="19">
        <f>IFERROR(
    IF(ISNUMBER(MATCH(B63, sizeList!A:A, 0)),
        INDEX(sizeList!C:C, MATCH(B63, sizeList!A:A, 0)),
        IF(ISNUMBER(MATCH(B63, sizeList!B:B, 0)),
            INDEX(sizeList!C:C, MATCH(B63, sizeList!B:B, 0)),
            ""
        )
    ),
    ""
)</f>
        <v>555</v>
      </c>
    </row>
    <row r="64" spans="1:3" x14ac:dyDescent="0.3">
      <c r="A64" s="19" t="s">
        <v>2916</v>
      </c>
      <c r="B64" s="19" t="s">
        <v>2916</v>
      </c>
      <c r="C64" s="19">
        <f>IFERROR(
    IF(ISNUMBER(MATCH(B64, sizeList!A:A, 0)),
        INDEX(sizeList!C:C, MATCH(B64, sizeList!A:A, 0)),
        IF(ISNUMBER(MATCH(B64, sizeList!B:B, 0)),
            INDEX(sizeList!C:C, MATCH(B64, sizeList!B:B, 0)),
            ""
        )
    ),
    ""
)</f>
        <v>556</v>
      </c>
    </row>
    <row r="65" spans="1:3" x14ac:dyDescent="0.3">
      <c r="A65" s="19" t="s">
        <v>1126</v>
      </c>
      <c r="B65" s="19" t="s">
        <v>1126</v>
      </c>
      <c r="C65" s="19">
        <f>IFERROR(
    IF(ISNUMBER(MATCH(B65, sizeList!A:A, 0)),
        INDEX(sizeList!C:C, MATCH(B65, sizeList!A:A, 0)),
        IF(ISNUMBER(MATCH(B65, sizeList!B:B, 0)),
            INDEX(sizeList!C:C, MATCH(B65, sizeList!B:B, 0)),
            ""
        )
    ),
    ""
)</f>
        <v>350</v>
      </c>
    </row>
    <row r="66" spans="1:3" x14ac:dyDescent="0.3">
      <c r="A66" s="19" t="s">
        <v>2917</v>
      </c>
      <c r="B66" s="19" t="s">
        <v>2917</v>
      </c>
      <c r="C66" s="19">
        <f>IFERROR(
    IF(ISNUMBER(MATCH(B66, sizeList!A:A, 0)),
        INDEX(sizeList!C:C, MATCH(B66, sizeList!A:A, 0)),
        IF(ISNUMBER(MATCH(B66, sizeList!B:B, 0)),
            INDEX(sizeList!C:C, MATCH(B66, sizeList!B:B, 0)),
            ""
        )
    ),
    ""
)</f>
        <v>558</v>
      </c>
    </row>
    <row r="67" spans="1:3" x14ac:dyDescent="0.3">
      <c r="A67" s="19" t="s">
        <v>2514</v>
      </c>
      <c r="B67" s="19" t="s">
        <v>2514</v>
      </c>
      <c r="C67" s="19">
        <f>IFERROR(
    IF(ISNUMBER(MATCH(B67, sizeList!A:A, 0)),
        INDEX(sizeList!C:C, MATCH(B67, sizeList!A:A, 0)),
        IF(ISNUMBER(MATCH(B67, sizeList!B:B, 0)),
            INDEX(sizeList!C:C, MATCH(B67, sizeList!B:B, 0)),
            ""
        )
    ),
    ""
)</f>
        <v>605</v>
      </c>
    </row>
    <row r="68" spans="1:3" x14ac:dyDescent="0.3">
      <c r="A68" s="19" t="s">
        <v>2918</v>
      </c>
      <c r="B68" s="19" t="s">
        <v>2918</v>
      </c>
      <c r="C68" s="19">
        <f>IFERROR(
    IF(ISNUMBER(MATCH(B68, sizeList!A:A, 0)),
        INDEX(sizeList!C:C, MATCH(B68, sizeList!A:A, 0)),
        IF(ISNUMBER(MATCH(B68, sizeList!B:B, 0)),
            INDEX(sizeList!C:C, MATCH(B68, sizeList!B:B, 0)),
            ""
        )
    ),
    ""
)</f>
        <v>559</v>
      </c>
    </row>
    <row r="69" spans="1:3" x14ac:dyDescent="0.3">
      <c r="A69" s="19" t="s">
        <v>2919</v>
      </c>
      <c r="B69" s="19" t="s">
        <v>2919</v>
      </c>
      <c r="C69" s="19">
        <f>IFERROR(
    IF(ISNUMBER(MATCH(B69, sizeList!A:A, 0)),
        INDEX(sizeList!C:C, MATCH(B69, sizeList!A:A, 0)),
        IF(ISNUMBER(MATCH(B69, sizeList!B:B, 0)),
            INDEX(sizeList!C:C, MATCH(B69, sizeList!B:B, 0)),
            ""
        )
    ),
    ""
)</f>
        <v>560</v>
      </c>
    </row>
    <row r="70" spans="1:3" x14ac:dyDescent="0.3">
      <c r="A70" s="19" t="s">
        <v>2920</v>
      </c>
      <c r="B70" s="19" t="s">
        <v>2920</v>
      </c>
      <c r="C70" s="19">
        <f>IFERROR(
    IF(ISNUMBER(MATCH(B70, sizeList!A:A, 0)),
        INDEX(sizeList!C:C, MATCH(B70, sizeList!A:A, 0)),
        IF(ISNUMBER(MATCH(B70, sizeList!B:B, 0)),
            INDEX(sizeList!C:C, MATCH(B70, sizeList!B:B, 0)),
            ""
        )
    ),
    ""
)</f>
        <v>561</v>
      </c>
    </row>
    <row r="71" spans="1:3" x14ac:dyDescent="0.3">
      <c r="A71" s="19" t="s">
        <v>2921</v>
      </c>
      <c r="B71" s="19" t="s">
        <v>2921</v>
      </c>
      <c r="C71" s="19">
        <f>IFERROR(
    IF(ISNUMBER(MATCH(B71, sizeList!A:A, 0)),
        INDEX(sizeList!C:C, MATCH(B71, sizeList!A:A, 0)),
        IF(ISNUMBER(MATCH(B71, sizeList!B:B, 0)),
            INDEX(sizeList!C:C, MATCH(B71, sizeList!B:B, 0)),
            ""
        )
    ),
    ""
)</f>
        <v>562</v>
      </c>
    </row>
    <row r="72" spans="1:3" x14ac:dyDescent="0.3">
      <c r="A72" s="19" t="s">
        <v>2922</v>
      </c>
      <c r="B72" s="19" t="s">
        <v>2922</v>
      </c>
      <c r="C72" s="19">
        <f>IFERROR(
    IF(ISNUMBER(MATCH(B72, sizeList!A:A, 0)),
        INDEX(sizeList!C:C, MATCH(B72, sizeList!A:A, 0)),
        IF(ISNUMBER(MATCH(B72, sizeList!B:B, 0)),
            INDEX(sizeList!C:C, MATCH(B72, sizeList!B:B, 0)),
            ""
        )
    ),
    ""
)</f>
        <v>563</v>
      </c>
    </row>
    <row r="73" spans="1:3" x14ac:dyDescent="0.3">
      <c r="A73" s="19" t="s">
        <v>2923</v>
      </c>
      <c r="B73" s="19" t="s">
        <v>2923</v>
      </c>
      <c r="C73" s="19">
        <f>IFERROR(
    IF(ISNUMBER(MATCH(B73, sizeList!A:A, 0)),
        INDEX(sizeList!C:C, MATCH(B73, sizeList!A:A, 0)),
        IF(ISNUMBER(MATCH(B73, sizeList!B:B, 0)),
            INDEX(sizeList!C:C, MATCH(B73, sizeList!B:B, 0)),
            ""
        )
    ),
    ""
)</f>
        <v>564</v>
      </c>
    </row>
    <row r="74" spans="1:3" x14ac:dyDescent="0.3">
      <c r="A74" s="19" t="s">
        <v>2515</v>
      </c>
      <c r="B74" s="19" t="s">
        <v>2515</v>
      </c>
      <c r="C74" s="19">
        <f>IFERROR(
    IF(ISNUMBER(MATCH(B74, sizeList!A:A, 0)),
        INDEX(sizeList!C:C, MATCH(B74, sizeList!A:A, 0)),
        IF(ISNUMBER(MATCH(B74, sizeList!B:B, 0)),
            INDEX(sizeList!C:C, MATCH(B74, sizeList!B:B, 0)),
            ""
        )
    ),
    ""
)</f>
        <v>606</v>
      </c>
    </row>
    <row r="75" spans="1:3" x14ac:dyDescent="0.3">
      <c r="A75" s="19" t="s">
        <v>2924</v>
      </c>
      <c r="B75" s="19" t="s">
        <v>2924</v>
      </c>
      <c r="C75" s="19">
        <f>IFERROR(
    IF(ISNUMBER(MATCH(B75, sizeList!A:A, 0)),
        INDEX(sizeList!C:C, MATCH(B75, sizeList!A:A, 0)),
        IF(ISNUMBER(MATCH(B75, sizeList!B:B, 0)),
            INDEX(sizeList!C:C, MATCH(B75, sizeList!B:B, 0)),
            ""
        )
    ),
    ""
)</f>
        <v>565</v>
      </c>
    </row>
    <row r="76" spans="1:3" x14ac:dyDescent="0.3">
      <c r="A76" s="19" t="s">
        <v>2925</v>
      </c>
      <c r="B76" s="19" t="s">
        <v>2925</v>
      </c>
      <c r="C76" s="19">
        <f>IFERROR(
    IF(ISNUMBER(MATCH(B76, sizeList!A:A, 0)),
        INDEX(sizeList!C:C, MATCH(B76, sizeList!A:A, 0)),
        IF(ISNUMBER(MATCH(B76, sizeList!B:B, 0)),
            INDEX(sizeList!C:C, MATCH(B76, sizeList!B:B, 0)),
            ""
        )
    ),
    ""
)</f>
        <v>566</v>
      </c>
    </row>
    <row r="77" spans="1:3" x14ac:dyDescent="0.3">
      <c r="A77" s="19" t="s">
        <v>2926</v>
      </c>
      <c r="B77" s="19" t="s">
        <v>2926</v>
      </c>
      <c r="C77" s="19">
        <f>IFERROR(
    IF(ISNUMBER(MATCH(B77, sizeList!A:A, 0)),
        INDEX(sizeList!C:C, MATCH(B77, sizeList!A:A, 0)),
        IF(ISNUMBER(MATCH(B77, sizeList!B:B, 0)),
            INDEX(sizeList!C:C, MATCH(B77, sizeList!B:B, 0)),
            ""
        )
    ),
    ""
)</f>
        <v>567</v>
      </c>
    </row>
    <row r="78" spans="1:3" x14ac:dyDescent="0.3">
      <c r="A78" s="19" t="s">
        <v>2927</v>
      </c>
      <c r="B78" s="19" t="s">
        <v>2927</v>
      </c>
      <c r="C78" s="19">
        <f>IFERROR(
    IF(ISNUMBER(MATCH(B78, sizeList!A:A, 0)),
        INDEX(sizeList!C:C, MATCH(B78, sizeList!A:A, 0)),
        IF(ISNUMBER(MATCH(B78, sizeList!B:B, 0)),
            INDEX(sizeList!C:C, MATCH(B78, sizeList!B:B, 0)),
            ""
        )
    ),
    ""
)</f>
        <v>568</v>
      </c>
    </row>
    <row r="79" spans="1:3" x14ac:dyDescent="0.3">
      <c r="A79" s="19" t="s">
        <v>2928</v>
      </c>
      <c r="B79" s="19" t="s">
        <v>2928</v>
      </c>
      <c r="C79" s="19">
        <f>IFERROR(
    IF(ISNUMBER(MATCH(B79, sizeList!A:A, 0)),
        INDEX(sizeList!C:C, MATCH(B79, sizeList!A:A, 0)),
        IF(ISNUMBER(MATCH(B79, sizeList!B:B, 0)),
            INDEX(sizeList!C:C, MATCH(B79, sizeList!B:B, 0)),
            ""
        )
    ),
    ""
)</f>
        <v>569</v>
      </c>
    </row>
    <row r="80" spans="1:3" x14ac:dyDescent="0.3">
      <c r="A80" s="19" t="s">
        <v>2929</v>
      </c>
      <c r="B80" s="19" t="s">
        <v>2929</v>
      </c>
      <c r="C80" s="19">
        <f>IFERROR(
    IF(ISNUMBER(MATCH(B80, sizeList!A:A, 0)),
        INDEX(sizeList!C:C, MATCH(B80, sizeList!A:A, 0)),
        IF(ISNUMBER(MATCH(B80, sizeList!B:B, 0)),
            INDEX(sizeList!C:C, MATCH(B80, sizeList!B:B, 0)),
            ""
        )
    ),
    ""
)</f>
        <v>570</v>
      </c>
    </row>
    <row r="81" spans="1:3" x14ac:dyDescent="0.3">
      <c r="A81" s="19" t="s">
        <v>2516</v>
      </c>
      <c r="B81" s="19" t="s">
        <v>2516</v>
      </c>
      <c r="C81" s="19">
        <f>IFERROR(
    IF(ISNUMBER(MATCH(B81, sizeList!A:A, 0)),
        INDEX(sizeList!C:C, MATCH(B81, sizeList!A:A, 0)),
        IF(ISNUMBER(MATCH(B81, sizeList!B:B, 0)),
            INDEX(sizeList!C:C, MATCH(B81, sizeList!B:B, 0)),
            ""
        )
    ),
    ""
)</f>
        <v>607</v>
      </c>
    </row>
    <row r="82" spans="1:3" x14ac:dyDescent="0.3">
      <c r="A82" s="19" t="s">
        <v>2930</v>
      </c>
      <c r="B82" s="19" t="s">
        <v>2930</v>
      </c>
      <c r="C82" s="19">
        <f>IFERROR(
    IF(ISNUMBER(MATCH(B82, sizeList!A:A, 0)),
        INDEX(sizeList!C:C, MATCH(B82, sizeList!A:A, 0)),
        IF(ISNUMBER(MATCH(B82, sizeList!B:B, 0)),
            INDEX(sizeList!C:C, MATCH(B82, sizeList!B:B, 0)),
            ""
        )
    ),
    ""
)</f>
        <v>571</v>
      </c>
    </row>
    <row r="83" spans="1:3" x14ac:dyDescent="0.3">
      <c r="A83" s="19" t="s">
        <v>2931</v>
      </c>
      <c r="B83" s="19" t="s">
        <v>2931</v>
      </c>
      <c r="C83" s="19">
        <f>IFERROR(
    IF(ISNUMBER(MATCH(B83, sizeList!A:A, 0)),
        INDEX(sizeList!C:C, MATCH(B83, sizeList!A:A, 0)),
        IF(ISNUMBER(MATCH(B83, sizeList!B:B, 0)),
            INDEX(sizeList!C:C, MATCH(B83, sizeList!B:B, 0)),
            ""
        )
    ),
    ""
)</f>
        <v>572</v>
      </c>
    </row>
    <row r="84" spans="1:3" x14ac:dyDescent="0.3">
      <c r="A84" s="19" t="s">
        <v>2932</v>
      </c>
      <c r="B84" s="19" t="s">
        <v>2932</v>
      </c>
      <c r="C84" s="19">
        <f>IFERROR(
    IF(ISNUMBER(MATCH(B84, sizeList!A:A, 0)),
        INDEX(sizeList!C:C, MATCH(B84, sizeList!A:A, 0)),
        IF(ISNUMBER(MATCH(B84, sizeList!B:B, 0)),
            INDEX(sizeList!C:C, MATCH(B84, sizeList!B:B, 0)),
            ""
        )
    ),
    ""
)</f>
        <v>573</v>
      </c>
    </row>
    <row r="85" spans="1:3" x14ac:dyDescent="0.3">
      <c r="A85" s="19" t="s">
        <v>2933</v>
      </c>
      <c r="B85" s="19" t="s">
        <v>2933</v>
      </c>
      <c r="C85" s="19">
        <f>IFERROR(
    IF(ISNUMBER(MATCH(B85, sizeList!A:A, 0)),
        INDEX(sizeList!C:C, MATCH(B85, sizeList!A:A, 0)),
        IF(ISNUMBER(MATCH(B85, sizeList!B:B, 0)),
            INDEX(sizeList!C:C, MATCH(B85, sizeList!B:B, 0)),
            ""
        )
    ),
    ""
)</f>
        <v>574</v>
      </c>
    </row>
    <row r="86" spans="1:3" x14ac:dyDescent="0.3">
      <c r="A86" s="19" t="s">
        <v>2934</v>
      </c>
      <c r="B86" s="19" t="s">
        <v>2934</v>
      </c>
      <c r="C86" s="19">
        <f>IFERROR(
    IF(ISNUMBER(MATCH(B86, sizeList!A:A, 0)),
        INDEX(sizeList!C:C, MATCH(B86, sizeList!A:A, 0)),
        IF(ISNUMBER(MATCH(B86, sizeList!B:B, 0)),
            INDEX(sizeList!C:C, MATCH(B86, sizeList!B:B, 0)),
            ""
        )
    ),
    ""
)</f>
        <v>575</v>
      </c>
    </row>
    <row r="87" spans="1:3" x14ac:dyDescent="0.3">
      <c r="A87" s="19" t="s">
        <v>2935</v>
      </c>
      <c r="B87" s="19" t="s">
        <v>2935</v>
      </c>
      <c r="C87" s="19">
        <f>IFERROR(
    IF(ISNUMBER(MATCH(B87, sizeList!A:A, 0)),
        INDEX(sizeList!C:C, MATCH(B87, sizeList!A:A, 0)),
        IF(ISNUMBER(MATCH(B87, sizeList!B:B, 0)),
            INDEX(sizeList!C:C, MATCH(B87, sizeList!B:B, 0)),
            ""
        )
    ),
    ""
)</f>
        <v>576</v>
      </c>
    </row>
    <row r="88" spans="1:3" x14ac:dyDescent="0.3">
      <c r="A88" s="19" t="s">
        <v>2517</v>
      </c>
      <c r="B88" s="19" t="s">
        <v>2517</v>
      </c>
      <c r="C88" s="19">
        <f>IFERROR(
    IF(ISNUMBER(MATCH(B88, sizeList!A:A, 0)),
        INDEX(sizeList!C:C, MATCH(B88, sizeList!A:A, 0)),
        IF(ISNUMBER(MATCH(B88, sizeList!B:B, 0)),
            INDEX(sizeList!C:C, MATCH(B88, sizeList!B:B, 0)),
            ""
        )
    ),
    ""
)</f>
        <v>612</v>
      </c>
    </row>
    <row r="89" spans="1:3" x14ac:dyDescent="0.3">
      <c r="A89" s="19" t="s">
        <v>2936</v>
      </c>
      <c r="B89" s="19" t="s">
        <v>2936</v>
      </c>
      <c r="C89" s="19">
        <f>IFERROR(
    IF(ISNUMBER(MATCH(B89, sizeList!A:A, 0)),
        INDEX(sizeList!C:C, MATCH(B89, sizeList!A:A, 0)),
        IF(ISNUMBER(MATCH(B89, sizeList!B:B, 0)),
            INDEX(sizeList!C:C, MATCH(B89, sizeList!B:B, 0)),
            ""
        )
    ),
    ""
)</f>
        <v>577</v>
      </c>
    </row>
    <row r="90" spans="1:3" x14ac:dyDescent="0.3">
      <c r="A90" s="19" t="s">
        <v>2937</v>
      </c>
      <c r="B90" s="19" t="s">
        <v>2937</v>
      </c>
      <c r="C90" s="19">
        <f>IFERROR(
    IF(ISNUMBER(MATCH(B90, sizeList!A:A, 0)),
        INDEX(sizeList!C:C, MATCH(B90, sizeList!A:A, 0)),
        IF(ISNUMBER(MATCH(B90, sizeList!B:B, 0)),
            INDEX(sizeList!C:C, MATCH(B90, sizeList!B:B, 0)),
            ""
        )
    ),
    ""
)</f>
        <v>578</v>
      </c>
    </row>
    <row r="91" spans="1:3" x14ac:dyDescent="0.3">
      <c r="A91" s="19" t="s">
        <v>2938</v>
      </c>
      <c r="B91" s="19" t="s">
        <v>2938</v>
      </c>
      <c r="C91" s="19">
        <f>IFERROR(
    IF(ISNUMBER(MATCH(B91, sizeList!A:A, 0)),
        INDEX(sizeList!C:C, MATCH(B91, sizeList!A:A, 0)),
        IF(ISNUMBER(MATCH(B91, sizeList!B:B, 0)),
            INDEX(sizeList!C:C, MATCH(B91, sizeList!B:B, 0)),
            ""
        )
    ),
    ""
)</f>
        <v>579</v>
      </c>
    </row>
    <row r="92" spans="1:3" x14ac:dyDescent="0.3">
      <c r="A92" s="19" t="s">
        <v>2939</v>
      </c>
      <c r="B92" s="19" t="s">
        <v>2939</v>
      </c>
      <c r="C92" s="19">
        <f>IFERROR(
    IF(ISNUMBER(MATCH(B92, sizeList!A:A, 0)),
        INDEX(sizeList!C:C, MATCH(B92, sizeList!A:A, 0)),
        IF(ISNUMBER(MATCH(B92, sizeList!B:B, 0)),
            INDEX(sizeList!C:C, MATCH(B92, sizeList!B:B, 0)),
            ""
        )
    ),
    ""
)</f>
        <v>580</v>
      </c>
    </row>
    <row r="93" spans="1:3" x14ac:dyDescent="0.3">
      <c r="A93" s="19" t="s">
        <v>2940</v>
      </c>
      <c r="B93" s="19" t="s">
        <v>2940</v>
      </c>
      <c r="C93" s="19">
        <f>IFERROR(
    IF(ISNUMBER(MATCH(B93, sizeList!A:A, 0)),
        INDEX(sizeList!C:C, MATCH(B93, sizeList!A:A, 0)),
        IF(ISNUMBER(MATCH(B93, sizeList!B:B, 0)),
            INDEX(sizeList!C:C, MATCH(B93, sizeList!B:B, 0)),
            ""
        )
    ),
    ""
)</f>
        <v>581</v>
      </c>
    </row>
    <row r="94" spans="1:3" x14ac:dyDescent="0.3">
      <c r="A94" s="19" t="s">
        <v>2941</v>
      </c>
      <c r="B94" s="19" t="s">
        <v>2941</v>
      </c>
      <c r="C94" s="19">
        <f>IFERROR(
    IF(ISNUMBER(MATCH(B94, sizeList!A:A, 0)),
        INDEX(sizeList!C:C, MATCH(B94, sizeList!A:A, 0)),
        IF(ISNUMBER(MATCH(B94, sizeList!B:B, 0)),
            INDEX(sizeList!C:C, MATCH(B94, sizeList!B:B, 0)),
            ""
        )
    ),
    ""
)</f>
        <v>582</v>
      </c>
    </row>
    <row r="95" spans="1:3" x14ac:dyDescent="0.3">
      <c r="A95" s="19" t="s">
        <v>2518</v>
      </c>
      <c r="B95" s="19" t="s">
        <v>2518</v>
      </c>
      <c r="C95" s="19">
        <f>IFERROR(
    IF(ISNUMBER(MATCH(B95, sizeList!A:A, 0)),
        INDEX(sizeList!C:C, MATCH(B95, sizeList!A:A, 0)),
        IF(ISNUMBER(MATCH(B95, sizeList!B:B, 0)),
            INDEX(sizeList!C:C, MATCH(B95, sizeList!B:B, 0)),
            ""
        )
    ),
    ""
)</f>
        <v>613</v>
      </c>
    </row>
    <row r="96" spans="1:3" x14ac:dyDescent="0.3">
      <c r="A96" s="19" t="s">
        <v>2942</v>
      </c>
      <c r="B96" s="19" t="s">
        <v>2942</v>
      </c>
      <c r="C96" s="19">
        <f>IFERROR(
    IF(ISNUMBER(MATCH(B96, sizeList!A:A, 0)),
        INDEX(sizeList!C:C, MATCH(B96, sizeList!A:A, 0)),
        IF(ISNUMBER(MATCH(B96, sizeList!B:B, 0)),
            INDEX(sizeList!C:C, MATCH(B96, sizeList!B:B, 0)),
            ""
        )
    ),
    ""
)</f>
        <v>583</v>
      </c>
    </row>
    <row r="97" spans="1:3" x14ac:dyDescent="0.3">
      <c r="A97" s="19" t="s">
        <v>2943</v>
      </c>
      <c r="B97" s="19" t="s">
        <v>2943</v>
      </c>
      <c r="C97" s="19">
        <f>IFERROR(
    IF(ISNUMBER(MATCH(B97, sizeList!A:A, 0)),
        INDEX(sizeList!C:C, MATCH(B97, sizeList!A:A, 0)),
        IF(ISNUMBER(MATCH(B97, sizeList!B:B, 0)),
            INDEX(sizeList!C:C, MATCH(B97, sizeList!B:B, 0)),
            ""
        )
    ),
    ""
)</f>
        <v>584</v>
      </c>
    </row>
    <row r="98" spans="1:3" x14ac:dyDescent="0.3">
      <c r="A98" s="19" t="s">
        <v>2944</v>
      </c>
      <c r="B98" s="19" t="s">
        <v>2944</v>
      </c>
      <c r="C98" s="19">
        <f>IFERROR(
    IF(ISNUMBER(MATCH(B98, sizeList!A:A, 0)),
        INDEX(sizeList!C:C, MATCH(B98, sizeList!A:A, 0)),
        IF(ISNUMBER(MATCH(B98, sizeList!B:B, 0)),
            INDEX(sizeList!C:C, MATCH(B98, sizeList!B:B, 0)),
            ""
        )
    ),
    ""
)</f>
        <v>585</v>
      </c>
    </row>
    <row r="99" spans="1:3" x14ac:dyDescent="0.3">
      <c r="A99" s="19" t="s">
        <v>2945</v>
      </c>
      <c r="B99" s="19" t="s">
        <v>2945</v>
      </c>
      <c r="C99" s="19">
        <f>IFERROR(
    IF(ISNUMBER(MATCH(B99, sizeList!A:A, 0)),
        INDEX(sizeList!C:C, MATCH(B99, sizeList!A:A, 0)),
        IF(ISNUMBER(MATCH(B99, sizeList!B:B, 0)),
            INDEX(sizeList!C:C, MATCH(B99, sizeList!B:B, 0)),
            ""
        )
    ),
    ""
)</f>
        <v>586</v>
      </c>
    </row>
    <row r="100" spans="1:3" x14ac:dyDescent="0.3">
      <c r="A100" s="19" t="s">
        <v>2946</v>
      </c>
      <c r="B100" s="19" t="s">
        <v>2946</v>
      </c>
      <c r="C100" s="19">
        <f>IFERROR(
    IF(ISNUMBER(MATCH(B100, sizeList!A:A, 0)),
        INDEX(sizeList!C:C, MATCH(B100, sizeList!A:A, 0)),
        IF(ISNUMBER(MATCH(B100, sizeList!B:B, 0)),
            INDEX(sizeList!C:C, MATCH(B100, sizeList!B:B, 0)),
            ""
        )
    ),
    ""
)</f>
        <v>587</v>
      </c>
    </row>
    <row r="101" spans="1:3" x14ac:dyDescent="0.3">
      <c r="A101" s="19" t="s">
        <v>2947</v>
      </c>
      <c r="B101" s="19" t="s">
        <v>2947</v>
      </c>
      <c r="C101" s="19">
        <f>IFERROR(
    IF(ISNUMBER(MATCH(B101, sizeList!A:A, 0)),
        INDEX(sizeList!C:C, MATCH(B101, sizeList!A:A, 0)),
        IF(ISNUMBER(MATCH(B101, sizeList!B:B, 0)),
            INDEX(sizeList!C:C, MATCH(B101, sizeList!B:B, 0)),
            ""
        )
    ),
    ""
)</f>
        <v>588</v>
      </c>
    </row>
    <row r="102" spans="1:3" x14ac:dyDescent="0.3">
      <c r="A102" s="19" t="s">
        <v>2519</v>
      </c>
      <c r="B102" s="19" t="s">
        <v>2519</v>
      </c>
      <c r="C102" s="19">
        <f>IFERROR(
    IF(ISNUMBER(MATCH(B102, sizeList!A:A, 0)),
        INDEX(sizeList!C:C, MATCH(B102, sizeList!A:A, 0)),
        IF(ISNUMBER(MATCH(B102, sizeList!B:B, 0)),
            INDEX(sizeList!C:C, MATCH(B102, sizeList!B:B, 0)),
            ""
        )
    ),
    ""
)</f>
        <v>614</v>
      </c>
    </row>
    <row r="103" spans="1:3" x14ac:dyDescent="0.3">
      <c r="A103" s="19" t="s">
        <v>2948</v>
      </c>
      <c r="B103" s="19" t="s">
        <v>2948</v>
      </c>
      <c r="C103" s="19">
        <f>IFERROR(
    IF(ISNUMBER(MATCH(B103, sizeList!A:A, 0)),
        INDEX(sizeList!C:C, MATCH(B103, sizeList!A:A, 0)),
        IF(ISNUMBER(MATCH(B103, sizeList!B:B, 0)),
            INDEX(sizeList!C:C, MATCH(B103, sizeList!B:B, 0)),
            ""
        )
    ),
    ""
)</f>
        <v>589</v>
      </c>
    </row>
    <row r="104" spans="1:3" x14ac:dyDescent="0.3">
      <c r="A104" s="19" t="s">
        <v>2949</v>
      </c>
      <c r="B104" s="19" t="s">
        <v>2949</v>
      </c>
      <c r="C104" s="19">
        <f>IFERROR(
    IF(ISNUMBER(MATCH(B104, sizeList!A:A, 0)),
        INDEX(sizeList!C:C, MATCH(B104, sizeList!A:A, 0)),
        IF(ISNUMBER(MATCH(B104, sizeList!B:B, 0)),
            INDEX(sizeList!C:C, MATCH(B104, sizeList!B:B, 0)),
            ""
        )
    ),
    ""
)</f>
        <v>590</v>
      </c>
    </row>
    <row r="105" spans="1:3" x14ac:dyDescent="0.3">
      <c r="A105" s="19" t="s">
        <v>2950</v>
      </c>
      <c r="B105" s="19" t="s">
        <v>2950</v>
      </c>
      <c r="C105" s="19">
        <f>IFERROR(
    IF(ISNUMBER(MATCH(B105, sizeList!A:A, 0)),
        INDEX(sizeList!C:C, MATCH(B105, sizeList!A:A, 0)),
        IF(ISNUMBER(MATCH(B105, sizeList!B:B, 0)),
            INDEX(sizeList!C:C, MATCH(B105, sizeList!B:B, 0)),
            ""
        )
    ),
    ""
)</f>
        <v>591</v>
      </c>
    </row>
    <row r="106" spans="1:3" x14ac:dyDescent="0.3">
      <c r="A106" s="19" t="s">
        <v>2951</v>
      </c>
      <c r="B106" s="19" t="s">
        <v>2951</v>
      </c>
      <c r="C106" s="19">
        <f>IFERROR(
    IF(ISNUMBER(MATCH(B106, sizeList!A:A, 0)),
        INDEX(sizeList!C:C, MATCH(B106, sizeList!A:A, 0)),
        IF(ISNUMBER(MATCH(B106, sizeList!B:B, 0)),
            INDEX(sizeList!C:C, MATCH(B106, sizeList!B:B, 0)),
            ""
        )
    ),
    ""
)</f>
        <v>592</v>
      </c>
    </row>
    <row r="107" spans="1:3" x14ac:dyDescent="0.3">
      <c r="A107" s="19" t="s">
        <v>2952</v>
      </c>
      <c r="B107" s="19" t="s">
        <v>2952</v>
      </c>
      <c r="C107" s="19">
        <f>IFERROR(
    IF(ISNUMBER(MATCH(B107, sizeList!A:A, 0)),
        INDEX(sizeList!C:C, MATCH(B107, sizeList!A:A, 0)),
        IF(ISNUMBER(MATCH(B107, sizeList!B:B, 0)),
            INDEX(sizeList!C:C, MATCH(B107, sizeList!B:B, 0)),
            ""
        )
    ),
    ""
)</f>
        <v>593</v>
      </c>
    </row>
    <row r="108" spans="1:3" x14ac:dyDescent="0.3">
      <c r="A108" s="19" t="s">
        <v>2953</v>
      </c>
      <c r="B108" s="19" t="s">
        <v>2953</v>
      </c>
      <c r="C108" s="19">
        <f>IFERROR(
    IF(ISNUMBER(MATCH(B108, sizeList!A:A, 0)),
        INDEX(sizeList!C:C, MATCH(B108, sizeList!A:A, 0)),
        IF(ISNUMBER(MATCH(B108, sizeList!B:B, 0)),
            INDEX(sizeList!C:C, MATCH(B108, sizeList!B:B, 0)),
            ""
        )
    ),
    ""
)</f>
        <v>594</v>
      </c>
    </row>
    <row r="109" spans="1:3" x14ac:dyDescent="0.3">
      <c r="A109" s="19" t="s">
        <v>2520</v>
      </c>
      <c r="B109" s="19" t="s">
        <v>2520</v>
      </c>
      <c r="C109" s="19">
        <f>IFERROR(
    IF(ISNUMBER(MATCH(B109, sizeList!A:A, 0)),
        INDEX(sizeList!C:C, MATCH(B109, sizeList!A:A, 0)),
        IF(ISNUMBER(MATCH(B109, sizeList!B:B, 0)),
            INDEX(sizeList!C:C, MATCH(B109, sizeList!B:B, 0)),
            ""
        )
    ),
    ""
)</f>
        <v>615</v>
      </c>
    </row>
    <row r="110" spans="1:3" x14ac:dyDescent="0.3">
      <c r="A110" s="19" t="s">
        <v>2954</v>
      </c>
      <c r="B110" s="19" t="s">
        <v>2954</v>
      </c>
      <c r="C110" s="19">
        <f>IFERROR(
    IF(ISNUMBER(MATCH(B110, sizeList!A:A, 0)),
        INDEX(sizeList!C:C, MATCH(B110, sizeList!A:A, 0)),
        IF(ISNUMBER(MATCH(B110, sizeList!B:B, 0)),
            INDEX(sizeList!C:C, MATCH(B110, sizeList!B:B, 0)),
            ""
        )
    ),
    ""
)</f>
        <v>595</v>
      </c>
    </row>
    <row r="111" spans="1:3" x14ac:dyDescent="0.3">
      <c r="A111" s="19" t="s">
        <v>2955</v>
      </c>
      <c r="B111" s="19" t="s">
        <v>2955</v>
      </c>
      <c r="C111" s="19">
        <f>IFERROR(
    IF(ISNUMBER(MATCH(B111, sizeList!A:A, 0)),
        INDEX(sizeList!C:C, MATCH(B111, sizeList!A:A, 0)),
        IF(ISNUMBER(MATCH(B111, sizeList!B:B, 0)),
            INDEX(sizeList!C:C, MATCH(B111, sizeList!B:B, 0)),
            ""
        )
    ),
    ""
)</f>
        <v>596</v>
      </c>
    </row>
    <row r="112" spans="1:3" x14ac:dyDescent="0.3">
      <c r="A112" s="19" t="s">
        <v>2956</v>
      </c>
      <c r="B112" s="19" t="s">
        <v>2956</v>
      </c>
      <c r="C112" s="19">
        <f>IFERROR(
    IF(ISNUMBER(MATCH(B112, sizeList!A:A, 0)),
        INDEX(sizeList!C:C, MATCH(B112, sizeList!A:A, 0)),
        IF(ISNUMBER(MATCH(B112, sizeList!B:B, 0)),
            INDEX(sizeList!C:C, MATCH(B112, sizeList!B:B, 0)),
            ""
        )
    ),
    ""
)</f>
        <v>597</v>
      </c>
    </row>
    <row r="113" spans="1:3" x14ac:dyDescent="0.3">
      <c r="A113" s="19" t="s">
        <v>2521</v>
      </c>
      <c r="B113" s="19" t="s">
        <v>2521</v>
      </c>
      <c r="C113" s="19">
        <f>IFERROR(
    IF(ISNUMBER(MATCH(B113, sizeList!A:A, 0)),
        INDEX(sizeList!C:C, MATCH(B113, sizeList!A:A, 0)),
        IF(ISNUMBER(MATCH(B113, sizeList!B:B, 0)),
            INDEX(sizeList!C:C, MATCH(B113, sizeList!B:B, 0)),
            ""
        )
    ),
    ""
)</f>
        <v>616</v>
      </c>
    </row>
    <row r="114" spans="1:3" x14ac:dyDescent="0.3">
      <c r="A114" s="19" t="s">
        <v>836</v>
      </c>
      <c r="B114" s="19" t="s">
        <v>837</v>
      </c>
      <c r="C114" s="19">
        <f>IFERROR(
    IF(ISNUMBER(MATCH(B114, sizeList!A:A, 0)),
        INDEX(sizeList!C:C, MATCH(B114, sizeList!A:A, 0)),
        IF(ISNUMBER(MATCH(B114, sizeList!B:B, 0)),
            INDEX(sizeList!C:C, MATCH(B114, sizeList!B:B, 0)),
            ""
        )
    ),
    ""
)</f>
        <v>22</v>
      </c>
    </row>
    <row r="115" spans="1:3" x14ac:dyDescent="0.3">
      <c r="A115" s="19" t="s">
        <v>841</v>
      </c>
      <c r="B115" s="19" t="s">
        <v>843</v>
      </c>
      <c r="C115" s="19">
        <f>IFERROR(
    IF(ISNUMBER(MATCH(B115, sizeList!A:A, 0)),
        INDEX(sizeList!C:C, MATCH(B115, sizeList!A:A, 0)),
        IF(ISNUMBER(MATCH(B115, sizeList!B:B, 0)),
            INDEX(sizeList!C:C, MATCH(B115, sizeList!B:B, 0)),
            ""
        )
    ),
    ""
)</f>
        <v>26</v>
      </c>
    </row>
    <row r="116" spans="1:3" x14ac:dyDescent="0.3">
      <c r="A116" s="19" t="s">
        <v>90</v>
      </c>
      <c r="B116" s="19" t="s">
        <v>90</v>
      </c>
      <c r="C116" s="19">
        <f>IFERROR(
    IF(ISNUMBER(MATCH(B116, sizeList!A:A, 0)),
        INDEX(sizeList!C:C, MATCH(B116, sizeList!A:A, 0)),
        IF(ISNUMBER(MATCH(B116, sizeList!B:B, 0)),
            INDEX(sizeList!C:C, MATCH(B116, sizeList!B:B, 0)),
            ""
        )
    ),
    ""
)</f>
        <v>39</v>
      </c>
    </row>
    <row r="117" spans="1:3" x14ac:dyDescent="0.3">
      <c r="A117" s="19" t="s">
        <v>89</v>
      </c>
      <c r="B117" s="19" t="s">
        <v>89</v>
      </c>
      <c r="C117" s="19">
        <f>IFERROR(
    IF(ISNUMBER(MATCH(B117, sizeList!A:A, 0)),
        INDEX(sizeList!C:C, MATCH(B117, sizeList!A:A, 0)),
        IF(ISNUMBER(MATCH(B117, sizeList!B:B, 0)),
            INDEX(sizeList!C:C, MATCH(B117, sizeList!B:B, 0)),
            ""
        )
    ),
    ""
)</f>
        <v>38</v>
      </c>
    </row>
    <row r="118" spans="1:3" x14ac:dyDescent="0.3">
      <c r="A118" s="19" t="s">
        <v>827</v>
      </c>
      <c r="B118" s="19" t="s">
        <v>832</v>
      </c>
      <c r="C118" s="19">
        <f>IFERROR(
    IF(ISNUMBER(MATCH(B118, sizeList!A:A, 0)),
        INDEX(sizeList!C:C, MATCH(B118, sizeList!A:A, 0)),
        IF(ISNUMBER(MATCH(B118, sizeList!B:B, 0)),
            INDEX(sizeList!C:C, MATCH(B118, sizeList!B:B, 0)),
            ""
        )
    ),
    ""
)</f>
        <v>18</v>
      </c>
    </row>
    <row r="119" spans="1:3" x14ac:dyDescent="0.3">
      <c r="A119" s="19" t="s">
        <v>88</v>
      </c>
      <c r="B119" s="19" t="s">
        <v>88</v>
      </c>
      <c r="C119" s="19">
        <f>IFERROR(
    IF(ISNUMBER(MATCH(B119, sizeList!A:A, 0)),
        INDEX(sizeList!C:C, MATCH(B119, sizeList!A:A, 0)),
        IF(ISNUMBER(MATCH(B119, sizeList!B:B, 0)),
            INDEX(sizeList!C:C, MATCH(B119, sizeList!B:B, 0)),
            ""
        )
    ),
    ""
)</f>
        <v>36</v>
      </c>
    </row>
    <row r="120" spans="1:3" x14ac:dyDescent="0.3">
      <c r="A120" s="19" t="s">
        <v>824</v>
      </c>
      <c r="B120" s="19" t="s">
        <v>2512</v>
      </c>
      <c r="C120" s="19">
        <f>IFERROR(
    IF(ISNUMBER(MATCH(B120, sizeList!A:A, 0)),
        INDEX(sizeList!C:C, MATCH(B120, sizeList!A:A, 0)),
        IF(ISNUMBER(MATCH(B120, sizeList!B:B, 0)),
            INDEX(sizeList!C:C, MATCH(B120, sizeList!B:B, 0)),
            ""
        )
    ),
    ""
)</f>
        <v>12</v>
      </c>
    </row>
    <row r="121" spans="1:3" x14ac:dyDescent="0.3">
      <c r="A121" s="19" t="s">
        <v>91</v>
      </c>
      <c r="B121" s="19" t="s">
        <v>91</v>
      </c>
      <c r="C121" s="19">
        <f>IFERROR(
    IF(ISNUMBER(MATCH(B121, sizeList!A:A, 0)),
        INDEX(sizeList!C:C, MATCH(B121, sizeList!A:A, 0)),
        IF(ISNUMBER(MATCH(B121, sizeList!B:B, 0)),
            INDEX(sizeList!C:C, MATCH(B121, sizeList!B:B, 0)),
            ""
        )
    ),
    ""
)</f>
        <v>40</v>
      </c>
    </row>
    <row r="122" spans="1:3" x14ac:dyDescent="0.3">
      <c r="A122" s="19" t="s">
        <v>87</v>
      </c>
      <c r="B122" s="19" t="s">
        <v>87</v>
      </c>
      <c r="C122" s="19">
        <f>IFERROR(
    IF(ISNUMBER(MATCH(B122, sizeList!A:A, 0)),
        INDEX(sizeList!C:C, MATCH(B122, sizeList!A:A, 0)),
        IF(ISNUMBER(MATCH(B122, sizeList!B:B, 0)),
            INDEX(sizeList!C:C, MATCH(B122, sizeList!B:B, 0)),
            ""
        )
    ),
    ""
)</f>
        <v>35</v>
      </c>
    </row>
    <row r="123" spans="1:3" x14ac:dyDescent="0.3">
      <c r="A123" s="19" t="s">
        <v>853</v>
      </c>
      <c r="B123" s="19" t="s">
        <v>853</v>
      </c>
      <c r="C123" s="19">
        <f>IFERROR(
    IF(ISNUMBER(MATCH(B123, sizeList!A:A, 0)),
        INDEX(sizeList!C:C, MATCH(B123, sizeList!A:A, 0)),
        IF(ISNUMBER(MATCH(B123, sizeList!B:B, 0)),
            INDEX(sizeList!C:C, MATCH(B123, sizeList!B:B, 0)),
            ""
        )
    ),
    ""
)</f>
        <v>41</v>
      </c>
    </row>
    <row r="124" spans="1:3" x14ac:dyDescent="0.3">
      <c r="A124" s="19" t="s">
        <v>85</v>
      </c>
      <c r="B124" s="19" t="s">
        <v>85</v>
      </c>
      <c r="C124" s="19">
        <f>IFERROR(
    IF(ISNUMBER(MATCH(B124, sizeList!A:A, 0)),
        INDEX(sizeList!C:C, MATCH(B124, sizeList!A:A, 0)),
        IF(ISNUMBER(MATCH(B124, sizeList!B:B, 0)),
            INDEX(sizeList!C:C, MATCH(B124, sizeList!B:B, 0)),
            ""
        )
    ),
    ""
)</f>
        <v>34</v>
      </c>
    </row>
    <row r="125" spans="1:3" x14ac:dyDescent="0.3">
      <c r="A125" s="19" t="s">
        <v>2522</v>
      </c>
      <c r="B125" s="19" t="s">
        <v>2522</v>
      </c>
      <c r="C125" s="19">
        <f>IFERROR(
    IF(ISNUMBER(MATCH(B125, sizeList!A:A, 0)),
        INDEX(sizeList!C:C, MATCH(B125, sizeList!A:A, 0)),
        IF(ISNUMBER(MATCH(B125, sizeList!B:B, 0)),
            INDEX(sizeList!C:C, MATCH(B125, sizeList!B:B, 0)),
            ""
        )
    ),
    ""
)</f>
        <v>611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sheetPr codeName="Sheet4"/>
  <dimension ref="A1:G619"/>
  <sheetViews>
    <sheetView workbookViewId="0">
      <selection activeCell="C541" sqref="C541:C619"/>
    </sheetView>
  </sheetViews>
  <sheetFormatPr defaultRowHeight="14.4" x14ac:dyDescent="0.3"/>
  <cols>
    <col min="1" max="2" width="19.33203125" style="10" bestFit="1" customWidth="1"/>
  </cols>
  <sheetData>
    <row r="1" spans="1:3" x14ac:dyDescent="0.3">
      <c r="A1" s="10" t="s">
        <v>93</v>
      </c>
      <c r="B1" s="10" t="s">
        <v>94</v>
      </c>
      <c r="C1" t="s">
        <v>805</v>
      </c>
    </row>
    <row r="2" spans="1:3" x14ac:dyDescent="0.3">
      <c r="A2" s="10" t="s">
        <v>806</v>
      </c>
      <c r="B2" s="10" t="s">
        <v>807</v>
      </c>
      <c r="C2">
        <v>1</v>
      </c>
    </row>
    <row r="3" spans="1:3" x14ac:dyDescent="0.3">
      <c r="A3" s="10" t="s">
        <v>808</v>
      </c>
      <c r="B3" s="10" t="s">
        <v>807</v>
      </c>
      <c r="C3">
        <v>2</v>
      </c>
    </row>
    <row r="4" spans="1:3" x14ac:dyDescent="0.3">
      <c r="A4" s="10" t="s">
        <v>809</v>
      </c>
      <c r="B4" s="10" t="s">
        <v>810</v>
      </c>
      <c r="C4">
        <v>3</v>
      </c>
    </row>
    <row r="5" spans="1:3" x14ac:dyDescent="0.3">
      <c r="A5" s="10" t="s">
        <v>811</v>
      </c>
      <c r="B5" s="10" t="s">
        <v>812</v>
      </c>
      <c r="C5">
        <v>4</v>
      </c>
    </row>
    <row r="6" spans="1:3" x14ac:dyDescent="0.3">
      <c r="A6" s="10" t="s">
        <v>813</v>
      </c>
      <c r="B6" s="10" t="s">
        <v>814</v>
      </c>
      <c r="C6">
        <v>5</v>
      </c>
    </row>
    <row r="7" spans="1:3" x14ac:dyDescent="0.3">
      <c r="A7" s="10" t="s">
        <v>815</v>
      </c>
      <c r="B7" s="10" t="s">
        <v>816</v>
      </c>
      <c r="C7">
        <v>6</v>
      </c>
    </row>
    <row r="8" spans="1:3" x14ac:dyDescent="0.3">
      <c r="A8" s="10" t="s">
        <v>817</v>
      </c>
      <c r="B8" s="11" t="s">
        <v>818</v>
      </c>
      <c r="C8">
        <v>7</v>
      </c>
    </row>
    <row r="9" spans="1:3" x14ac:dyDescent="0.3">
      <c r="A9" s="10" t="s">
        <v>819</v>
      </c>
      <c r="B9" s="11" t="s">
        <v>818</v>
      </c>
      <c r="C9">
        <v>8</v>
      </c>
    </row>
    <row r="10" spans="1:3" x14ac:dyDescent="0.3">
      <c r="A10" s="10" t="s">
        <v>820</v>
      </c>
      <c r="B10" s="11" t="s">
        <v>818</v>
      </c>
      <c r="C10">
        <v>9</v>
      </c>
    </row>
    <row r="11" spans="1:3" x14ac:dyDescent="0.3">
      <c r="A11" s="10" t="s">
        <v>821</v>
      </c>
      <c r="B11" s="10" t="s">
        <v>822</v>
      </c>
      <c r="C11">
        <v>10</v>
      </c>
    </row>
    <row r="12" spans="1:3" x14ac:dyDescent="0.3">
      <c r="A12" s="10" t="s">
        <v>823</v>
      </c>
      <c r="B12" s="10" t="s">
        <v>824</v>
      </c>
      <c r="C12">
        <v>11</v>
      </c>
    </row>
    <row r="13" spans="1:3" x14ac:dyDescent="0.3">
      <c r="A13" s="10" t="s">
        <v>825</v>
      </c>
      <c r="B13" s="10" t="s">
        <v>824</v>
      </c>
      <c r="C13">
        <v>12</v>
      </c>
    </row>
    <row r="14" spans="1:3" x14ac:dyDescent="0.3">
      <c r="A14" s="10" t="s">
        <v>824</v>
      </c>
      <c r="B14" s="10" t="s">
        <v>824</v>
      </c>
      <c r="C14">
        <v>13</v>
      </c>
    </row>
    <row r="15" spans="1:3" x14ac:dyDescent="0.3">
      <c r="A15" s="10" t="s">
        <v>826</v>
      </c>
      <c r="B15" s="11" t="s">
        <v>827</v>
      </c>
      <c r="C15">
        <v>14</v>
      </c>
    </row>
    <row r="16" spans="1:3" x14ac:dyDescent="0.3">
      <c r="A16" s="10" t="s">
        <v>828</v>
      </c>
      <c r="B16" s="11" t="s">
        <v>827</v>
      </c>
      <c r="C16">
        <v>15</v>
      </c>
    </row>
    <row r="17" spans="1:3" x14ac:dyDescent="0.3">
      <c r="A17" s="10" t="s">
        <v>829</v>
      </c>
      <c r="B17" s="11" t="s">
        <v>827</v>
      </c>
      <c r="C17">
        <v>16</v>
      </c>
    </row>
    <row r="18" spans="1:3" x14ac:dyDescent="0.3">
      <c r="A18" s="10" t="s">
        <v>830</v>
      </c>
      <c r="B18" s="10" t="s">
        <v>827</v>
      </c>
      <c r="C18">
        <v>17</v>
      </c>
    </row>
    <row r="19" spans="1:3" x14ac:dyDescent="0.3">
      <c r="A19" s="10" t="s">
        <v>831</v>
      </c>
      <c r="B19" s="10" t="s">
        <v>827</v>
      </c>
      <c r="C19">
        <v>18</v>
      </c>
    </row>
    <row r="20" spans="1:3" x14ac:dyDescent="0.3">
      <c r="A20" s="10" t="s">
        <v>832</v>
      </c>
      <c r="B20" s="10" t="s">
        <v>827</v>
      </c>
      <c r="C20">
        <v>19</v>
      </c>
    </row>
    <row r="21" spans="1:3" x14ac:dyDescent="0.3">
      <c r="A21" s="10" t="s">
        <v>833</v>
      </c>
      <c r="B21" s="10" t="s">
        <v>834</v>
      </c>
      <c r="C21">
        <v>20</v>
      </c>
    </row>
    <row r="22" spans="1:3" x14ac:dyDescent="0.3">
      <c r="A22" s="10" t="s">
        <v>835</v>
      </c>
      <c r="B22" s="10" t="s">
        <v>836</v>
      </c>
      <c r="C22">
        <v>21</v>
      </c>
    </row>
    <row r="23" spans="1:3" x14ac:dyDescent="0.3">
      <c r="A23" s="10" t="s">
        <v>837</v>
      </c>
      <c r="B23" s="10" t="s">
        <v>836</v>
      </c>
      <c r="C23">
        <v>22</v>
      </c>
    </row>
    <row r="24" spans="1:3" x14ac:dyDescent="0.3">
      <c r="A24" s="10" t="s">
        <v>836</v>
      </c>
      <c r="B24" s="10" t="s">
        <v>836</v>
      </c>
      <c r="C24">
        <v>23</v>
      </c>
    </row>
    <row r="25" spans="1:3" x14ac:dyDescent="0.3">
      <c r="A25" s="12" t="s">
        <v>838</v>
      </c>
      <c r="B25" s="12" t="s">
        <v>836</v>
      </c>
      <c r="C25">
        <v>24</v>
      </c>
    </row>
    <row r="26" spans="1:3" x14ac:dyDescent="0.3">
      <c r="A26" s="10" t="s">
        <v>839</v>
      </c>
      <c r="B26" s="10" t="s">
        <v>840</v>
      </c>
      <c r="C26">
        <v>25</v>
      </c>
    </row>
    <row r="27" spans="1:3" x14ac:dyDescent="0.3">
      <c r="A27" s="10" t="s">
        <v>841</v>
      </c>
      <c r="B27" s="10" t="s">
        <v>841</v>
      </c>
      <c r="C27">
        <v>26</v>
      </c>
    </row>
    <row r="28" spans="1:3" x14ac:dyDescent="0.3">
      <c r="A28" s="10" t="s">
        <v>842</v>
      </c>
      <c r="B28" s="10" t="s">
        <v>841</v>
      </c>
      <c r="C28">
        <v>27</v>
      </c>
    </row>
    <row r="29" spans="1:3" x14ac:dyDescent="0.3">
      <c r="A29" s="10" t="s">
        <v>843</v>
      </c>
      <c r="B29" s="10" t="s">
        <v>841</v>
      </c>
      <c r="C29">
        <v>28</v>
      </c>
    </row>
    <row r="30" spans="1:3" x14ac:dyDescent="0.3">
      <c r="A30" s="12" t="s">
        <v>844</v>
      </c>
      <c r="B30" s="12" t="s">
        <v>841</v>
      </c>
      <c r="C30">
        <v>29</v>
      </c>
    </row>
    <row r="31" spans="1:3" x14ac:dyDescent="0.3">
      <c r="A31" s="10" t="s">
        <v>845</v>
      </c>
      <c r="B31" s="10" t="s">
        <v>846</v>
      </c>
      <c r="C31">
        <v>30</v>
      </c>
    </row>
    <row r="32" spans="1:3" x14ac:dyDescent="0.3">
      <c r="A32" s="10" t="s">
        <v>847</v>
      </c>
      <c r="B32" s="11" t="s">
        <v>846</v>
      </c>
      <c r="C32">
        <v>31</v>
      </c>
    </row>
    <row r="33" spans="1:3" x14ac:dyDescent="0.3">
      <c r="A33" s="10" t="s">
        <v>848</v>
      </c>
      <c r="B33" s="10" t="s">
        <v>846</v>
      </c>
      <c r="C33">
        <v>32</v>
      </c>
    </row>
    <row r="34" spans="1:3" x14ac:dyDescent="0.3">
      <c r="A34" s="10" t="s">
        <v>849</v>
      </c>
      <c r="B34" s="10" t="s">
        <v>850</v>
      </c>
      <c r="C34">
        <v>33</v>
      </c>
    </row>
    <row r="35" spans="1:3" x14ac:dyDescent="0.3">
      <c r="A35" s="10" t="s">
        <v>85</v>
      </c>
      <c r="B35" s="10" t="s">
        <v>85</v>
      </c>
      <c r="C35">
        <v>34</v>
      </c>
    </row>
    <row r="36" spans="1:3" x14ac:dyDescent="0.3">
      <c r="A36" s="10" t="s">
        <v>87</v>
      </c>
      <c r="B36" s="10" t="s">
        <v>87</v>
      </c>
      <c r="C36">
        <v>35</v>
      </c>
    </row>
    <row r="37" spans="1:3" x14ac:dyDescent="0.3">
      <c r="A37" s="12" t="s">
        <v>88</v>
      </c>
      <c r="B37" s="12" t="s">
        <v>88</v>
      </c>
      <c r="C37">
        <v>36</v>
      </c>
    </row>
    <row r="38" spans="1:3" x14ac:dyDescent="0.3">
      <c r="A38" s="12" t="s">
        <v>851</v>
      </c>
      <c r="B38" s="12" t="s">
        <v>852</v>
      </c>
      <c r="C38">
        <v>37</v>
      </c>
    </row>
    <row r="39" spans="1:3" x14ac:dyDescent="0.3">
      <c r="A39" s="12" t="s">
        <v>89</v>
      </c>
      <c r="B39" s="12" t="s">
        <v>89</v>
      </c>
      <c r="C39">
        <v>38</v>
      </c>
    </row>
    <row r="40" spans="1:3" x14ac:dyDescent="0.3">
      <c r="A40" s="12" t="s">
        <v>90</v>
      </c>
      <c r="B40" s="12" t="s">
        <v>90</v>
      </c>
      <c r="C40">
        <v>39</v>
      </c>
    </row>
    <row r="41" spans="1:3" x14ac:dyDescent="0.3">
      <c r="A41" s="10" t="s">
        <v>91</v>
      </c>
      <c r="B41" s="10" t="s">
        <v>91</v>
      </c>
      <c r="C41">
        <v>40</v>
      </c>
    </row>
    <row r="42" spans="1:3" x14ac:dyDescent="0.3">
      <c r="A42" s="10" t="s">
        <v>853</v>
      </c>
      <c r="B42" s="10" t="s">
        <v>853</v>
      </c>
      <c r="C42">
        <v>41</v>
      </c>
    </row>
    <row r="43" spans="1:3" x14ac:dyDescent="0.3">
      <c r="A43" s="10" t="s">
        <v>854</v>
      </c>
      <c r="B43" s="10" t="s">
        <v>854</v>
      </c>
      <c r="C43">
        <v>42</v>
      </c>
    </row>
    <row r="44" spans="1:3" x14ac:dyDescent="0.3">
      <c r="A44" s="18" t="s">
        <v>855</v>
      </c>
      <c r="B44" s="18" t="s">
        <v>855</v>
      </c>
      <c r="C44">
        <v>43</v>
      </c>
    </row>
    <row r="45" spans="1:3" x14ac:dyDescent="0.3">
      <c r="A45" s="10" t="s">
        <v>856</v>
      </c>
      <c r="B45" s="10" t="s">
        <v>856</v>
      </c>
      <c r="C45">
        <v>44</v>
      </c>
    </row>
    <row r="46" spans="1:3" x14ac:dyDescent="0.3">
      <c r="A46" s="18" t="s">
        <v>857</v>
      </c>
      <c r="B46" s="18" t="s">
        <v>857</v>
      </c>
      <c r="C46">
        <v>45</v>
      </c>
    </row>
    <row r="47" spans="1:3" x14ac:dyDescent="0.3">
      <c r="A47" s="10" t="s">
        <v>858</v>
      </c>
      <c r="B47" s="10" t="s">
        <v>858</v>
      </c>
      <c r="C47">
        <v>46</v>
      </c>
    </row>
    <row r="48" spans="1:3" x14ac:dyDescent="0.3">
      <c r="A48" s="10" t="s">
        <v>859</v>
      </c>
      <c r="B48" s="10" t="s">
        <v>859</v>
      </c>
      <c r="C48">
        <v>47</v>
      </c>
    </row>
    <row r="49" spans="1:3" x14ac:dyDescent="0.3">
      <c r="A49" s="10" t="s">
        <v>860</v>
      </c>
      <c r="B49" s="10" t="s">
        <v>860</v>
      </c>
      <c r="C49">
        <v>48</v>
      </c>
    </row>
    <row r="50" spans="1:3" x14ac:dyDescent="0.3">
      <c r="A50" s="10" t="s">
        <v>861</v>
      </c>
      <c r="B50" s="10" t="s">
        <v>861</v>
      </c>
      <c r="C50">
        <v>49</v>
      </c>
    </row>
    <row r="51" spans="1:3" x14ac:dyDescent="0.3">
      <c r="A51" s="10" t="s">
        <v>862</v>
      </c>
      <c r="B51" s="10" t="s">
        <v>862</v>
      </c>
      <c r="C51">
        <v>50</v>
      </c>
    </row>
    <row r="52" spans="1:3" x14ac:dyDescent="0.3">
      <c r="A52" s="10" t="s">
        <v>863</v>
      </c>
      <c r="B52" s="10" t="s">
        <v>863</v>
      </c>
      <c r="C52">
        <v>51</v>
      </c>
    </row>
    <row r="53" spans="1:3" x14ac:dyDescent="0.3">
      <c r="A53" s="10" t="s">
        <v>864</v>
      </c>
      <c r="B53" s="10" t="s">
        <v>865</v>
      </c>
      <c r="C53">
        <v>52</v>
      </c>
    </row>
    <row r="54" spans="1:3" x14ac:dyDescent="0.3">
      <c r="A54" s="10" t="s">
        <v>866</v>
      </c>
      <c r="B54" s="10" t="s">
        <v>867</v>
      </c>
      <c r="C54">
        <v>53</v>
      </c>
    </row>
    <row r="55" spans="1:3" x14ac:dyDescent="0.3">
      <c r="A55" s="10" t="s">
        <v>868</v>
      </c>
      <c r="B55" s="10" t="s">
        <v>869</v>
      </c>
      <c r="C55">
        <v>54</v>
      </c>
    </row>
    <row r="56" spans="1:3" x14ac:dyDescent="0.3">
      <c r="A56" s="10" t="s">
        <v>870</v>
      </c>
      <c r="B56" s="10" t="s">
        <v>871</v>
      </c>
      <c r="C56">
        <v>55</v>
      </c>
    </row>
    <row r="57" spans="1:3" x14ac:dyDescent="0.3">
      <c r="A57" s="10" t="s">
        <v>872</v>
      </c>
      <c r="B57" s="10" t="s">
        <v>873</v>
      </c>
      <c r="C57">
        <v>56</v>
      </c>
    </row>
    <row r="58" spans="1:3" x14ac:dyDescent="0.3">
      <c r="A58" s="10" t="s">
        <v>874</v>
      </c>
      <c r="B58" s="10" t="s">
        <v>875</v>
      </c>
      <c r="C58">
        <v>57</v>
      </c>
    </row>
    <row r="59" spans="1:3" x14ac:dyDescent="0.3">
      <c r="A59" s="10" t="s">
        <v>876</v>
      </c>
      <c r="B59" s="10" t="s">
        <v>877</v>
      </c>
      <c r="C59">
        <v>58</v>
      </c>
    </row>
    <row r="60" spans="1:3" x14ac:dyDescent="0.3">
      <c r="A60" s="10" t="s">
        <v>878</v>
      </c>
      <c r="B60" s="10" t="s">
        <v>879</v>
      </c>
      <c r="C60">
        <v>59</v>
      </c>
    </row>
    <row r="61" spans="1:3" x14ac:dyDescent="0.3">
      <c r="A61" s="10" t="s">
        <v>880</v>
      </c>
      <c r="B61" s="10" t="s">
        <v>881</v>
      </c>
      <c r="C61">
        <v>60</v>
      </c>
    </row>
    <row r="62" spans="1:3" x14ac:dyDescent="0.3">
      <c r="A62" s="10" t="s">
        <v>882</v>
      </c>
      <c r="B62" s="10" t="s">
        <v>883</v>
      </c>
      <c r="C62">
        <v>61</v>
      </c>
    </row>
    <row r="63" spans="1:3" x14ac:dyDescent="0.3">
      <c r="A63" s="10" t="s">
        <v>884</v>
      </c>
      <c r="B63" s="10" t="s">
        <v>885</v>
      </c>
      <c r="C63">
        <v>62</v>
      </c>
    </row>
    <row r="64" spans="1:3" x14ac:dyDescent="0.3">
      <c r="A64" s="10" t="s">
        <v>886</v>
      </c>
      <c r="B64" s="10" t="s">
        <v>887</v>
      </c>
      <c r="C64">
        <v>63</v>
      </c>
    </row>
    <row r="65" spans="1:3" x14ac:dyDescent="0.3">
      <c r="A65" s="10" t="s">
        <v>888</v>
      </c>
      <c r="B65" s="10" t="s">
        <v>889</v>
      </c>
      <c r="C65">
        <v>64</v>
      </c>
    </row>
    <row r="66" spans="1:3" x14ac:dyDescent="0.3">
      <c r="A66" s="10" t="s">
        <v>890</v>
      </c>
      <c r="B66" s="10" t="s">
        <v>891</v>
      </c>
      <c r="C66">
        <v>65</v>
      </c>
    </row>
    <row r="67" spans="1:3" x14ac:dyDescent="0.3">
      <c r="A67" s="10" t="s">
        <v>892</v>
      </c>
      <c r="B67" s="10" t="s">
        <v>893</v>
      </c>
      <c r="C67">
        <v>66</v>
      </c>
    </row>
    <row r="68" spans="1:3" x14ac:dyDescent="0.3">
      <c r="A68" s="10" t="s">
        <v>894</v>
      </c>
      <c r="B68" s="10" t="s">
        <v>895</v>
      </c>
      <c r="C68">
        <v>67</v>
      </c>
    </row>
    <row r="69" spans="1:3" x14ac:dyDescent="0.3">
      <c r="A69" s="10" t="s">
        <v>896</v>
      </c>
      <c r="B69" s="10" t="s">
        <v>897</v>
      </c>
      <c r="C69">
        <v>68</v>
      </c>
    </row>
    <row r="70" spans="1:3" x14ac:dyDescent="0.3">
      <c r="A70" s="10" t="s">
        <v>898</v>
      </c>
      <c r="B70" s="10" t="s">
        <v>899</v>
      </c>
      <c r="C70">
        <v>69</v>
      </c>
    </row>
    <row r="71" spans="1:3" x14ac:dyDescent="0.3">
      <c r="A71" s="10" t="s">
        <v>900</v>
      </c>
      <c r="B71" s="10" t="s">
        <v>901</v>
      </c>
      <c r="C71">
        <v>70</v>
      </c>
    </row>
    <row r="72" spans="1:3" x14ac:dyDescent="0.3">
      <c r="A72" s="10" t="s">
        <v>902</v>
      </c>
      <c r="B72" s="10" t="s">
        <v>903</v>
      </c>
      <c r="C72">
        <v>71</v>
      </c>
    </row>
    <row r="73" spans="1:3" x14ac:dyDescent="0.3">
      <c r="A73" s="10" t="s">
        <v>904</v>
      </c>
      <c r="B73" s="10" t="s">
        <v>905</v>
      </c>
      <c r="C73">
        <v>72</v>
      </c>
    </row>
    <row r="74" spans="1:3" x14ac:dyDescent="0.3">
      <c r="A74" s="10" t="s">
        <v>906</v>
      </c>
      <c r="B74" s="10" t="s">
        <v>907</v>
      </c>
      <c r="C74">
        <v>73</v>
      </c>
    </row>
    <row r="75" spans="1:3" x14ac:dyDescent="0.3">
      <c r="A75" s="10" t="s">
        <v>908</v>
      </c>
      <c r="B75" s="10" t="s">
        <v>909</v>
      </c>
      <c r="C75">
        <v>74</v>
      </c>
    </row>
    <row r="76" spans="1:3" x14ac:dyDescent="0.3">
      <c r="A76" s="10" t="s">
        <v>910</v>
      </c>
      <c r="B76" s="11" t="s">
        <v>909</v>
      </c>
      <c r="C76">
        <v>75</v>
      </c>
    </row>
    <row r="77" spans="1:3" x14ac:dyDescent="0.3">
      <c r="A77" s="10" t="s">
        <v>911</v>
      </c>
      <c r="B77" s="11" t="s">
        <v>909</v>
      </c>
      <c r="C77">
        <v>76</v>
      </c>
    </row>
    <row r="78" spans="1:3" x14ac:dyDescent="0.3">
      <c r="A78" s="10" t="s">
        <v>912</v>
      </c>
      <c r="B78" s="10" t="s">
        <v>913</v>
      </c>
      <c r="C78">
        <v>77</v>
      </c>
    </row>
    <row r="79" spans="1:3" x14ac:dyDescent="0.3">
      <c r="A79" s="10" t="s">
        <v>914</v>
      </c>
      <c r="B79" s="10" t="s">
        <v>915</v>
      </c>
      <c r="C79">
        <v>78</v>
      </c>
    </row>
    <row r="80" spans="1:3" x14ac:dyDescent="0.3">
      <c r="A80" s="10" t="s">
        <v>916</v>
      </c>
      <c r="B80" s="11" t="s">
        <v>915</v>
      </c>
      <c r="C80">
        <v>79</v>
      </c>
    </row>
    <row r="81" spans="1:3" x14ac:dyDescent="0.3">
      <c r="A81" s="10" t="s">
        <v>917</v>
      </c>
      <c r="B81" s="10" t="s">
        <v>918</v>
      </c>
      <c r="C81">
        <v>80</v>
      </c>
    </row>
    <row r="82" spans="1:3" x14ac:dyDescent="0.3">
      <c r="A82" s="10" t="s">
        <v>919</v>
      </c>
      <c r="B82" s="11" t="s">
        <v>915</v>
      </c>
      <c r="C82">
        <v>81</v>
      </c>
    </row>
    <row r="83" spans="1:3" x14ac:dyDescent="0.3">
      <c r="A83" s="10" t="s">
        <v>920</v>
      </c>
      <c r="B83" s="11" t="s">
        <v>921</v>
      </c>
      <c r="C83">
        <v>82</v>
      </c>
    </row>
    <row r="84" spans="1:3" x14ac:dyDescent="0.3">
      <c r="A84" s="10" t="s">
        <v>922</v>
      </c>
      <c r="B84" s="11" t="s">
        <v>921</v>
      </c>
      <c r="C84">
        <v>83</v>
      </c>
    </row>
    <row r="85" spans="1:3" x14ac:dyDescent="0.3">
      <c r="A85" s="10" t="s">
        <v>923</v>
      </c>
      <c r="B85" s="10" t="s">
        <v>921</v>
      </c>
      <c r="C85">
        <v>84</v>
      </c>
    </row>
    <row r="86" spans="1:3" x14ac:dyDescent="0.3">
      <c r="A86" s="10" t="s">
        <v>924</v>
      </c>
      <c r="B86" s="10" t="s">
        <v>925</v>
      </c>
      <c r="C86">
        <v>85</v>
      </c>
    </row>
    <row r="87" spans="1:3" x14ac:dyDescent="0.3">
      <c r="A87" s="10" t="s">
        <v>926</v>
      </c>
      <c r="B87" s="10" t="s">
        <v>909</v>
      </c>
      <c r="C87">
        <v>86</v>
      </c>
    </row>
    <row r="88" spans="1:3" x14ac:dyDescent="0.3">
      <c r="A88" s="10" t="s">
        <v>916</v>
      </c>
      <c r="B88" s="10" t="s">
        <v>915</v>
      </c>
      <c r="C88">
        <v>87</v>
      </c>
    </row>
    <row r="89" spans="1:3" x14ac:dyDescent="0.3">
      <c r="A89" s="10" t="s">
        <v>927</v>
      </c>
      <c r="B89" s="10" t="s">
        <v>921</v>
      </c>
      <c r="C89">
        <v>88</v>
      </c>
    </row>
    <row r="90" spans="1:3" x14ac:dyDescent="0.3">
      <c r="A90" s="10" t="s">
        <v>928</v>
      </c>
      <c r="B90" s="10" t="s">
        <v>929</v>
      </c>
      <c r="C90">
        <v>89</v>
      </c>
    </row>
    <row r="91" spans="1:3" x14ac:dyDescent="0.3">
      <c r="A91" s="10" t="s">
        <v>930</v>
      </c>
      <c r="B91" s="10" t="s">
        <v>930</v>
      </c>
      <c r="C91">
        <v>90</v>
      </c>
    </row>
    <row r="92" spans="1:3" x14ac:dyDescent="0.3">
      <c r="A92" s="10" t="s">
        <v>851</v>
      </c>
      <c r="B92" s="10" t="s">
        <v>851</v>
      </c>
      <c r="C92">
        <v>91</v>
      </c>
    </row>
    <row r="93" spans="1:3" x14ac:dyDescent="0.3">
      <c r="A93" s="10" t="s">
        <v>931</v>
      </c>
      <c r="B93" s="10" t="s">
        <v>931</v>
      </c>
      <c r="C93">
        <v>92</v>
      </c>
    </row>
    <row r="94" spans="1:3" x14ac:dyDescent="0.3">
      <c r="A94" s="10" t="s">
        <v>932</v>
      </c>
      <c r="B94" s="10" t="s">
        <v>932</v>
      </c>
      <c r="C94">
        <v>93</v>
      </c>
    </row>
    <row r="95" spans="1:3" x14ac:dyDescent="0.3">
      <c r="A95" s="12" t="s">
        <v>933</v>
      </c>
      <c r="B95" s="12" t="s">
        <v>933</v>
      </c>
      <c r="C95">
        <v>94</v>
      </c>
    </row>
    <row r="96" spans="1:3" x14ac:dyDescent="0.3">
      <c r="A96" s="10" t="s">
        <v>934</v>
      </c>
      <c r="B96" s="10" t="s">
        <v>934</v>
      </c>
      <c r="C96">
        <v>95</v>
      </c>
    </row>
    <row r="97" spans="1:3" x14ac:dyDescent="0.3">
      <c r="A97" s="12" t="s">
        <v>935</v>
      </c>
      <c r="B97" s="12" t="s">
        <v>935</v>
      </c>
      <c r="C97">
        <v>96</v>
      </c>
    </row>
    <row r="98" spans="1:3" x14ac:dyDescent="0.3">
      <c r="A98" s="10" t="s">
        <v>936</v>
      </c>
      <c r="B98" s="10" t="s">
        <v>936</v>
      </c>
      <c r="C98">
        <v>97</v>
      </c>
    </row>
    <row r="99" spans="1:3" x14ac:dyDescent="0.3">
      <c r="A99" s="10" t="s">
        <v>937</v>
      </c>
      <c r="B99" s="10" t="s">
        <v>937</v>
      </c>
      <c r="C99">
        <v>98</v>
      </c>
    </row>
    <row r="100" spans="1:3" x14ac:dyDescent="0.3">
      <c r="A100" s="10" t="s">
        <v>938</v>
      </c>
      <c r="B100" s="10" t="s">
        <v>938</v>
      </c>
      <c r="C100">
        <v>99</v>
      </c>
    </row>
    <row r="101" spans="1:3" x14ac:dyDescent="0.3">
      <c r="A101" s="10" t="s">
        <v>939</v>
      </c>
      <c r="B101" s="10" t="s">
        <v>939</v>
      </c>
      <c r="C101">
        <v>100</v>
      </c>
    </row>
    <row r="102" spans="1:3" x14ac:dyDescent="0.3">
      <c r="A102" s="10" t="s">
        <v>940</v>
      </c>
      <c r="B102" s="10" t="s">
        <v>941</v>
      </c>
      <c r="C102">
        <v>101</v>
      </c>
    </row>
    <row r="103" spans="1:3" x14ac:dyDescent="0.3">
      <c r="A103" s="10" t="s">
        <v>942</v>
      </c>
      <c r="B103" s="10" t="s">
        <v>942</v>
      </c>
      <c r="C103">
        <v>102</v>
      </c>
    </row>
    <row r="104" spans="1:3" x14ac:dyDescent="0.3">
      <c r="A104" s="10" t="s">
        <v>943</v>
      </c>
      <c r="B104" s="10" t="s">
        <v>943</v>
      </c>
      <c r="C104">
        <v>103</v>
      </c>
    </row>
    <row r="105" spans="1:3" x14ac:dyDescent="0.3">
      <c r="A105" s="10" t="s">
        <v>944</v>
      </c>
      <c r="B105" s="10" t="s">
        <v>944</v>
      </c>
      <c r="C105">
        <v>104</v>
      </c>
    </row>
    <row r="106" spans="1:3" x14ac:dyDescent="0.3">
      <c r="A106" s="10" t="s">
        <v>945</v>
      </c>
      <c r="B106" s="10" t="s">
        <v>945</v>
      </c>
      <c r="C106">
        <v>105</v>
      </c>
    </row>
    <row r="107" spans="1:3" x14ac:dyDescent="0.3">
      <c r="A107" s="10" t="s">
        <v>946</v>
      </c>
      <c r="B107" s="10" t="s">
        <v>946</v>
      </c>
      <c r="C107">
        <v>106</v>
      </c>
    </row>
    <row r="108" spans="1:3" x14ac:dyDescent="0.3">
      <c r="A108" s="10" t="s">
        <v>947</v>
      </c>
      <c r="B108" s="10" t="s">
        <v>947</v>
      </c>
      <c r="C108">
        <v>107</v>
      </c>
    </row>
    <row r="109" spans="1:3" x14ac:dyDescent="0.3">
      <c r="A109" s="12" t="s">
        <v>948</v>
      </c>
      <c r="B109" s="12" t="s">
        <v>948</v>
      </c>
      <c r="C109">
        <v>108</v>
      </c>
    </row>
    <row r="110" spans="1:3" x14ac:dyDescent="0.3">
      <c r="A110" s="10" t="s">
        <v>949</v>
      </c>
      <c r="B110" s="10" t="s">
        <v>87</v>
      </c>
      <c r="C110">
        <v>109</v>
      </c>
    </row>
    <row r="111" spans="1:3" x14ac:dyDescent="0.3">
      <c r="A111" s="10" t="s">
        <v>950</v>
      </c>
      <c r="B111" s="10" t="s">
        <v>88</v>
      </c>
      <c r="C111">
        <v>110</v>
      </c>
    </row>
    <row r="112" spans="1:3" x14ac:dyDescent="0.3">
      <c r="A112" s="10" t="s">
        <v>951</v>
      </c>
      <c r="B112" s="10" t="s">
        <v>89</v>
      </c>
      <c r="C112">
        <v>111</v>
      </c>
    </row>
    <row r="113" spans="1:3" x14ac:dyDescent="0.3">
      <c r="A113" s="10" t="s">
        <v>952</v>
      </c>
      <c r="B113" s="10" t="s">
        <v>90</v>
      </c>
      <c r="C113">
        <v>112</v>
      </c>
    </row>
    <row r="114" spans="1:3" x14ac:dyDescent="0.3">
      <c r="A114" s="10" t="s">
        <v>953</v>
      </c>
      <c r="B114" s="10" t="s">
        <v>91</v>
      </c>
      <c r="C114">
        <v>113</v>
      </c>
    </row>
    <row r="115" spans="1:3" x14ac:dyDescent="0.3">
      <c r="A115" s="10" t="s">
        <v>954</v>
      </c>
      <c r="B115" s="10" t="s">
        <v>954</v>
      </c>
      <c r="C115">
        <v>114</v>
      </c>
    </row>
    <row r="116" spans="1:3" x14ac:dyDescent="0.3">
      <c r="A116" s="10" t="s">
        <v>955</v>
      </c>
      <c r="B116" s="10" t="s">
        <v>955</v>
      </c>
      <c r="C116">
        <v>115</v>
      </c>
    </row>
    <row r="117" spans="1:3" x14ac:dyDescent="0.3">
      <c r="A117" s="10" t="s">
        <v>956</v>
      </c>
      <c r="B117" s="10" t="s">
        <v>956</v>
      </c>
      <c r="C117">
        <v>116</v>
      </c>
    </row>
    <row r="118" spans="1:3" x14ac:dyDescent="0.3">
      <c r="A118" s="10" t="s">
        <v>957</v>
      </c>
      <c r="B118" s="10" t="s">
        <v>957</v>
      </c>
      <c r="C118">
        <v>117</v>
      </c>
    </row>
    <row r="119" spans="1:3" x14ac:dyDescent="0.3">
      <c r="A119" s="10" t="s">
        <v>958</v>
      </c>
      <c r="B119" s="10" t="s">
        <v>958</v>
      </c>
      <c r="C119">
        <v>118</v>
      </c>
    </row>
    <row r="120" spans="1:3" x14ac:dyDescent="0.3">
      <c r="A120" s="13" t="s">
        <v>959</v>
      </c>
      <c r="B120" s="13" t="s">
        <v>959</v>
      </c>
      <c r="C120">
        <v>119</v>
      </c>
    </row>
    <row r="121" spans="1:3" x14ac:dyDescent="0.3">
      <c r="A121" s="13" t="s">
        <v>960</v>
      </c>
      <c r="B121" s="13" t="s">
        <v>960</v>
      </c>
      <c r="C121">
        <v>120</v>
      </c>
    </row>
    <row r="122" spans="1:3" x14ac:dyDescent="0.3">
      <c r="A122" s="13" t="s">
        <v>961</v>
      </c>
      <c r="B122" s="13" t="s">
        <v>961</v>
      </c>
      <c r="C122">
        <v>121</v>
      </c>
    </row>
    <row r="123" spans="1:3" x14ac:dyDescent="0.3">
      <c r="A123" s="13" t="s">
        <v>962</v>
      </c>
      <c r="B123" s="13" t="s">
        <v>962</v>
      </c>
      <c r="C123">
        <v>122</v>
      </c>
    </row>
    <row r="124" spans="1:3" x14ac:dyDescent="0.3">
      <c r="A124" s="13" t="s">
        <v>963</v>
      </c>
      <c r="B124" s="13" t="s">
        <v>963</v>
      </c>
      <c r="C124">
        <v>123</v>
      </c>
    </row>
    <row r="125" spans="1:3" x14ac:dyDescent="0.3">
      <c r="A125" s="13" t="s">
        <v>964</v>
      </c>
      <c r="B125" s="13" t="s">
        <v>964</v>
      </c>
      <c r="C125">
        <v>124</v>
      </c>
    </row>
    <row r="126" spans="1:3" x14ac:dyDescent="0.3">
      <c r="A126" s="13" t="s">
        <v>965</v>
      </c>
      <c r="B126" s="13" t="s">
        <v>965</v>
      </c>
      <c r="C126">
        <v>125</v>
      </c>
    </row>
    <row r="127" spans="1:3" x14ac:dyDescent="0.3">
      <c r="A127" s="13" t="s">
        <v>966</v>
      </c>
      <c r="B127" s="13" t="s">
        <v>966</v>
      </c>
      <c r="C127">
        <v>126</v>
      </c>
    </row>
    <row r="128" spans="1:3" x14ac:dyDescent="0.3">
      <c r="A128" s="13" t="s">
        <v>967</v>
      </c>
      <c r="B128" s="13" t="s">
        <v>967</v>
      </c>
      <c r="C128">
        <v>127</v>
      </c>
    </row>
    <row r="129" spans="1:3" x14ac:dyDescent="0.3">
      <c r="A129" s="13" t="s">
        <v>968</v>
      </c>
      <c r="B129" s="13" t="s">
        <v>968</v>
      </c>
      <c r="C129">
        <v>128</v>
      </c>
    </row>
    <row r="130" spans="1:3" x14ac:dyDescent="0.3">
      <c r="A130" t="s">
        <v>969</v>
      </c>
      <c r="B130" t="s">
        <v>969</v>
      </c>
      <c r="C130">
        <v>129</v>
      </c>
    </row>
    <row r="131" spans="1:3" x14ac:dyDescent="0.3">
      <c r="A131" s="13" t="s">
        <v>970</v>
      </c>
      <c r="B131" s="13" t="s">
        <v>970</v>
      </c>
      <c r="C131">
        <v>130</v>
      </c>
    </row>
    <row r="132" spans="1:3" x14ac:dyDescent="0.3">
      <c r="A132" t="s">
        <v>971</v>
      </c>
      <c r="B132" t="s">
        <v>971</v>
      </c>
      <c r="C132">
        <v>131</v>
      </c>
    </row>
    <row r="133" spans="1:3" x14ac:dyDescent="0.3">
      <c r="A133" t="s">
        <v>972</v>
      </c>
      <c r="B133" t="s">
        <v>972</v>
      </c>
      <c r="C133">
        <v>132</v>
      </c>
    </row>
    <row r="134" spans="1:3" x14ac:dyDescent="0.3">
      <c r="A134" t="s">
        <v>973</v>
      </c>
      <c r="B134" t="s">
        <v>973</v>
      </c>
      <c r="C134">
        <v>133</v>
      </c>
    </row>
    <row r="135" spans="1:3" x14ac:dyDescent="0.3">
      <c r="A135" s="13" t="s">
        <v>974</v>
      </c>
      <c r="B135" s="13" t="s">
        <v>974</v>
      </c>
      <c r="C135">
        <v>134</v>
      </c>
    </row>
    <row r="136" spans="1:3" x14ac:dyDescent="0.3">
      <c r="A136" s="13" t="s">
        <v>975</v>
      </c>
      <c r="B136" s="13" t="s">
        <v>975</v>
      </c>
      <c r="C136">
        <v>135</v>
      </c>
    </row>
    <row r="137" spans="1:3" x14ac:dyDescent="0.3">
      <c r="A137" t="s">
        <v>976</v>
      </c>
      <c r="B137" t="s">
        <v>976</v>
      </c>
      <c r="C137">
        <v>136</v>
      </c>
    </row>
    <row r="138" spans="1:3" x14ac:dyDescent="0.3">
      <c r="A138" t="s">
        <v>977</v>
      </c>
      <c r="B138" t="s">
        <v>977</v>
      </c>
      <c r="C138">
        <v>137</v>
      </c>
    </row>
    <row r="139" spans="1:3" x14ac:dyDescent="0.3">
      <c r="A139" t="s">
        <v>978</v>
      </c>
      <c r="B139" t="s">
        <v>978</v>
      </c>
      <c r="C139">
        <v>138</v>
      </c>
    </row>
    <row r="140" spans="1:3" x14ac:dyDescent="0.3">
      <c r="A140" t="s">
        <v>979</v>
      </c>
      <c r="B140" t="s">
        <v>979</v>
      </c>
      <c r="C140">
        <v>139</v>
      </c>
    </row>
    <row r="141" spans="1:3" x14ac:dyDescent="0.3">
      <c r="A141" t="s">
        <v>980</v>
      </c>
      <c r="B141" t="s">
        <v>980</v>
      </c>
      <c r="C141">
        <v>140</v>
      </c>
    </row>
    <row r="142" spans="1:3" x14ac:dyDescent="0.3">
      <c r="A142" t="s">
        <v>981</v>
      </c>
      <c r="B142" t="s">
        <v>981</v>
      </c>
      <c r="C142">
        <v>141</v>
      </c>
    </row>
    <row r="143" spans="1:3" x14ac:dyDescent="0.3">
      <c r="A143" t="s">
        <v>982</v>
      </c>
      <c r="B143" t="s">
        <v>982</v>
      </c>
      <c r="C143">
        <v>142</v>
      </c>
    </row>
    <row r="144" spans="1:3" x14ac:dyDescent="0.3">
      <c r="A144" t="s">
        <v>983</v>
      </c>
      <c r="B144" t="s">
        <v>983</v>
      </c>
      <c r="C144">
        <v>143</v>
      </c>
    </row>
    <row r="145" spans="1:3" x14ac:dyDescent="0.3">
      <c r="A145" t="s">
        <v>984</v>
      </c>
      <c r="B145" t="s">
        <v>984</v>
      </c>
      <c r="C145">
        <v>144</v>
      </c>
    </row>
    <row r="146" spans="1:3" x14ac:dyDescent="0.3">
      <c r="A146" t="s">
        <v>985</v>
      </c>
      <c r="B146" t="s">
        <v>985</v>
      </c>
      <c r="C146">
        <v>145</v>
      </c>
    </row>
    <row r="147" spans="1:3" x14ac:dyDescent="0.3">
      <c r="A147" t="s">
        <v>962</v>
      </c>
      <c r="B147" t="s">
        <v>962</v>
      </c>
      <c r="C147">
        <v>146</v>
      </c>
    </row>
    <row r="148" spans="1:3" x14ac:dyDescent="0.3">
      <c r="A148" t="s">
        <v>986</v>
      </c>
      <c r="B148" t="s">
        <v>986</v>
      </c>
      <c r="C148">
        <v>147</v>
      </c>
    </row>
    <row r="149" spans="1:3" x14ac:dyDescent="0.3">
      <c r="A149" s="10" t="s">
        <v>987</v>
      </c>
      <c r="B149" s="10" t="s">
        <v>988</v>
      </c>
      <c r="C149">
        <v>148</v>
      </c>
    </row>
    <row r="150" spans="1:3" x14ac:dyDescent="0.3">
      <c r="A150" s="10" t="s">
        <v>989</v>
      </c>
      <c r="B150" s="10" t="s">
        <v>990</v>
      </c>
      <c r="C150">
        <v>149</v>
      </c>
    </row>
    <row r="151" spans="1:3" x14ac:dyDescent="0.3">
      <c r="A151" s="10" t="s">
        <v>991</v>
      </c>
      <c r="B151" s="10" t="s">
        <v>991</v>
      </c>
      <c r="C151">
        <v>150</v>
      </c>
    </row>
    <row r="152" spans="1:3" x14ac:dyDescent="0.3">
      <c r="A152" s="10" t="s">
        <v>992</v>
      </c>
      <c r="B152" s="10" t="s">
        <v>992</v>
      </c>
      <c r="C152">
        <v>151</v>
      </c>
    </row>
    <row r="153" spans="1:3" x14ac:dyDescent="0.3">
      <c r="A153" s="10" t="s">
        <v>993</v>
      </c>
      <c r="B153" s="10" t="s">
        <v>993</v>
      </c>
      <c r="C153">
        <v>152</v>
      </c>
    </row>
    <row r="154" spans="1:3" x14ac:dyDescent="0.3">
      <c r="A154" s="10" t="s">
        <v>994</v>
      </c>
      <c r="B154" s="10" t="s">
        <v>994</v>
      </c>
      <c r="C154">
        <v>153</v>
      </c>
    </row>
    <row r="155" spans="1:3" x14ac:dyDescent="0.3">
      <c r="A155" s="10" t="s">
        <v>995</v>
      </c>
      <c r="B155" s="10" t="s">
        <v>995</v>
      </c>
      <c r="C155">
        <v>154</v>
      </c>
    </row>
    <row r="156" spans="1:3" x14ac:dyDescent="0.3">
      <c r="A156" s="10" t="s">
        <v>996</v>
      </c>
      <c r="B156" s="10" t="s">
        <v>996</v>
      </c>
      <c r="C156">
        <v>155</v>
      </c>
    </row>
    <row r="157" spans="1:3" x14ac:dyDescent="0.3">
      <c r="A157" s="10" t="s">
        <v>997</v>
      </c>
      <c r="B157" s="10" t="s">
        <v>997</v>
      </c>
      <c r="C157">
        <v>156</v>
      </c>
    </row>
    <row r="158" spans="1:3" x14ac:dyDescent="0.3">
      <c r="A158" s="10" t="s">
        <v>998</v>
      </c>
      <c r="B158" s="10" t="s">
        <v>998</v>
      </c>
      <c r="C158">
        <v>157</v>
      </c>
    </row>
    <row r="159" spans="1:3" x14ac:dyDescent="0.3">
      <c r="A159" s="10" t="s">
        <v>999</v>
      </c>
      <c r="B159" s="10" t="s">
        <v>999</v>
      </c>
      <c r="C159">
        <v>158</v>
      </c>
    </row>
    <row r="160" spans="1:3" x14ac:dyDescent="0.3">
      <c r="A160" s="10" t="s">
        <v>1000</v>
      </c>
      <c r="B160" s="10" t="s">
        <v>1000</v>
      </c>
      <c r="C160">
        <v>159</v>
      </c>
    </row>
    <row r="161" spans="1:3" x14ac:dyDescent="0.3">
      <c r="A161" s="10" t="s">
        <v>1001</v>
      </c>
      <c r="B161" s="10" t="s">
        <v>1001</v>
      </c>
      <c r="C161">
        <v>160</v>
      </c>
    </row>
    <row r="162" spans="1:3" x14ac:dyDescent="0.3">
      <c r="A162" s="10" t="s">
        <v>1002</v>
      </c>
      <c r="B162" s="10" t="s">
        <v>1002</v>
      </c>
      <c r="C162">
        <v>161</v>
      </c>
    </row>
    <row r="163" spans="1:3" x14ac:dyDescent="0.3">
      <c r="A163" s="10" t="s">
        <v>1003</v>
      </c>
      <c r="B163" s="10" t="s">
        <v>1003</v>
      </c>
      <c r="C163">
        <v>162</v>
      </c>
    </row>
    <row r="164" spans="1:3" x14ac:dyDescent="0.3">
      <c r="A164" s="10" t="s">
        <v>1004</v>
      </c>
      <c r="B164" s="10" t="s">
        <v>1004</v>
      </c>
      <c r="C164">
        <v>163</v>
      </c>
    </row>
    <row r="165" spans="1:3" x14ac:dyDescent="0.3">
      <c r="A165" s="10" t="s">
        <v>1005</v>
      </c>
      <c r="B165" s="10" t="s">
        <v>1005</v>
      </c>
      <c r="C165">
        <v>164</v>
      </c>
    </row>
    <row r="166" spans="1:3" x14ac:dyDescent="0.3">
      <c r="A166" s="10" t="s">
        <v>1006</v>
      </c>
      <c r="B166" s="10" t="s">
        <v>1006</v>
      </c>
      <c r="C166">
        <v>165</v>
      </c>
    </row>
    <row r="167" spans="1:3" x14ac:dyDescent="0.3">
      <c r="A167" s="10" t="s">
        <v>1007</v>
      </c>
      <c r="B167" s="10" t="s">
        <v>1007</v>
      </c>
      <c r="C167">
        <v>166</v>
      </c>
    </row>
    <row r="168" spans="1:3" x14ac:dyDescent="0.3">
      <c r="A168" s="19">
        <v>-3</v>
      </c>
      <c r="B168" s="19">
        <v>-3</v>
      </c>
      <c r="C168">
        <v>167</v>
      </c>
    </row>
    <row r="169" spans="1:3" x14ac:dyDescent="0.3">
      <c r="A169" s="19">
        <v>1</v>
      </c>
      <c r="B169" s="20">
        <v>1</v>
      </c>
      <c r="C169">
        <v>168</v>
      </c>
    </row>
    <row r="170" spans="1:3" x14ac:dyDescent="0.3">
      <c r="A170" s="19">
        <v>2</v>
      </c>
      <c r="B170" s="19">
        <v>2</v>
      </c>
      <c r="C170">
        <v>169</v>
      </c>
    </row>
    <row r="171" spans="1:3" x14ac:dyDescent="0.3">
      <c r="A171" s="19">
        <v>3</v>
      </c>
      <c r="B171" s="19">
        <v>3</v>
      </c>
      <c r="C171">
        <v>170</v>
      </c>
    </row>
    <row r="172" spans="1:3" x14ac:dyDescent="0.3">
      <c r="A172" s="19">
        <v>4</v>
      </c>
      <c r="B172" s="19">
        <v>4</v>
      </c>
      <c r="C172">
        <v>171</v>
      </c>
    </row>
    <row r="173" spans="1:3" x14ac:dyDescent="0.3">
      <c r="A173" s="19">
        <v>5</v>
      </c>
      <c r="B173" s="19">
        <v>5</v>
      </c>
      <c r="C173">
        <v>172</v>
      </c>
    </row>
    <row r="174" spans="1:3" x14ac:dyDescent="0.3">
      <c r="A174" s="19">
        <v>6</v>
      </c>
      <c r="B174" s="19">
        <v>6</v>
      </c>
      <c r="C174">
        <v>173</v>
      </c>
    </row>
    <row r="175" spans="1:3" x14ac:dyDescent="0.3">
      <c r="A175" s="19">
        <v>7</v>
      </c>
      <c r="B175" s="19">
        <v>7</v>
      </c>
      <c r="C175">
        <v>174</v>
      </c>
    </row>
    <row r="176" spans="1:3" x14ac:dyDescent="0.3">
      <c r="A176" s="19">
        <v>8</v>
      </c>
      <c r="B176" s="19">
        <v>8</v>
      </c>
      <c r="C176">
        <v>175</v>
      </c>
    </row>
    <row r="177" spans="1:3" x14ac:dyDescent="0.3">
      <c r="A177" s="19">
        <v>9</v>
      </c>
      <c r="B177" s="19">
        <v>9</v>
      </c>
      <c r="C177">
        <v>176</v>
      </c>
    </row>
    <row r="178" spans="1:3" x14ac:dyDescent="0.3">
      <c r="A178" s="19">
        <v>10</v>
      </c>
      <c r="B178" s="19">
        <v>10</v>
      </c>
      <c r="C178">
        <v>177</v>
      </c>
    </row>
    <row r="179" spans="1:3" x14ac:dyDescent="0.3">
      <c r="A179" s="19">
        <v>11</v>
      </c>
      <c r="B179" s="19">
        <v>11</v>
      </c>
      <c r="C179">
        <v>178</v>
      </c>
    </row>
    <row r="180" spans="1:3" x14ac:dyDescent="0.3">
      <c r="A180" s="19">
        <v>12</v>
      </c>
      <c r="B180" s="19">
        <v>12</v>
      </c>
      <c r="C180">
        <v>179</v>
      </c>
    </row>
    <row r="181" spans="1:3" x14ac:dyDescent="0.3">
      <c r="A181" s="19">
        <v>13</v>
      </c>
      <c r="B181" s="19">
        <v>13</v>
      </c>
      <c r="C181">
        <v>180</v>
      </c>
    </row>
    <row r="182" spans="1:3" x14ac:dyDescent="0.3">
      <c r="A182" s="19">
        <v>14</v>
      </c>
      <c r="B182" s="19">
        <v>14</v>
      </c>
      <c r="C182">
        <v>181</v>
      </c>
    </row>
    <row r="183" spans="1:3" x14ac:dyDescent="0.3">
      <c r="A183" s="19">
        <v>15</v>
      </c>
      <c r="B183" s="19">
        <v>15</v>
      </c>
      <c r="C183">
        <v>182</v>
      </c>
    </row>
    <row r="184" spans="1:3" x14ac:dyDescent="0.3">
      <c r="A184" s="19">
        <v>16</v>
      </c>
      <c r="B184" s="19">
        <v>16</v>
      </c>
      <c r="C184">
        <v>183</v>
      </c>
    </row>
    <row r="185" spans="1:3" x14ac:dyDescent="0.3">
      <c r="A185" s="19">
        <v>28</v>
      </c>
      <c r="B185" s="19">
        <v>28</v>
      </c>
      <c r="C185">
        <v>184</v>
      </c>
    </row>
    <row r="186" spans="1:3" x14ac:dyDescent="0.3">
      <c r="A186" s="19">
        <v>29</v>
      </c>
      <c r="B186" s="19">
        <v>29</v>
      </c>
      <c r="C186">
        <v>185</v>
      </c>
    </row>
    <row r="187" spans="1:3" x14ac:dyDescent="0.3">
      <c r="A187" s="19">
        <v>30</v>
      </c>
      <c r="B187" s="19">
        <v>30</v>
      </c>
      <c r="C187">
        <v>186</v>
      </c>
    </row>
    <row r="188" spans="1:3" x14ac:dyDescent="0.3">
      <c r="A188" s="19">
        <v>31</v>
      </c>
      <c r="B188" s="19">
        <v>31</v>
      </c>
      <c r="C188">
        <v>187</v>
      </c>
    </row>
    <row r="189" spans="1:3" x14ac:dyDescent="0.3">
      <c r="A189" s="19">
        <v>32</v>
      </c>
      <c r="B189" s="19">
        <v>32</v>
      </c>
      <c r="C189">
        <v>188</v>
      </c>
    </row>
    <row r="190" spans="1:3" x14ac:dyDescent="0.3">
      <c r="A190" s="19">
        <v>33</v>
      </c>
      <c r="B190" s="19">
        <v>33</v>
      </c>
      <c r="C190">
        <v>189</v>
      </c>
    </row>
    <row r="191" spans="1:3" x14ac:dyDescent="0.3">
      <c r="A191" s="18">
        <v>34</v>
      </c>
      <c r="B191" s="18">
        <v>34</v>
      </c>
      <c r="C191">
        <v>190</v>
      </c>
    </row>
    <row r="192" spans="1:3" x14ac:dyDescent="0.3">
      <c r="A192" s="19">
        <v>35</v>
      </c>
      <c r="B192" s="19">
        <v>35</v>
      </c>
      <c r="C192">
        <v>191</v>
      </c>
    </row>
    <row r="193" spans="1:3" x14ac:dyDescent="0.3">
      <c r="A193" s="18">
        <v>36</v>
      </c>
      <c r="B193" s="18">
        <v>36</v>
      </c>
      <c r="C193">
        <v>192</v>
      </c>
    </row>
    <row r="194" spans="1:3" x14ac:dyDescent="0.3">
      <c r="A194" s="18">
        <v>37</v>
      </c>
      <c r="B194" s="18">
        <v>37</v>
      </c>
      <c r="C194">
        <v>193</v>
      </c>
    </row>
    <row r="195" spans="1:3" x14ac:dyDescent="0.3">
      <c r="A195" s="18">
        <v>38</v>
      </c>
      <c r="B195" s="18">
        <v>38</v>
      </c>
      <c r="C195">
        <v>194</v>
      </c>
    </row>
    <row r="196" spans="1:3" x14ac:dyDescent="0.3">
      <c r="A196" s="18">
        <v>39</v>
      </c>
      <c r="B196" s="18">
        <v>39</v>
      </c>
      <c r="C196">
        <v>195</v>
      </c>
    </row>
    <row r="197" spans="1:3" x14ac:dyDescent="0.3">
      <c r="A197" s="18">
        <v>40</v>
      </c>
      <c r="B197" s="18">
        <v>40</v>
      </c>
      <c r="C197">
        <v>196</v>
      </c>
    </row>
    <row r="198" spans="1:3" x14ac:dyDescent="0.3">
      <c r="A198" s="18">
        <v>41</v>
      </c>
      <c r="B198" s="18">
        <v>41</v>
      </c>
      <c r="C198">
        <v>197</v>
      </c>
    </row>
    <row r="199" spans="1:3" x14ac:dyDescent="0.3">
      <c r="A199" s="18">
        <v>42</v>
      </c>
      <c r="B199" s="18">
        <v>42</v>
      </c>
      <c r="C199">
        <v>198</v>
      </c>
    </row>
    <row r="200" spans="1:3" x14ac:dyDescent="0.3">
      <c r="A200" s="18">
        <v>43</v>
      </c>
      <c r="B200" s="18">
        <v>43</v>
      </c>
      <c r="C200">
        <v>199</v>
      </c>
    </row>
    <row r="201" spans="1:3" x14ac:dyDescent="0.3">
      <c r="A201" s="18">
        <v>44</v>
      </c>
      <c r="B201" s="18">
        <v>44</v>
      </c>
      <c r="C201">
        <v>200</v>
      </c>
    </row>
    <row r="202" spans="1:3" x14ac:dyDescent="0.3">
      <c r="A202" s="19">
        <v>45</v>
      </c>
      <c r="B202" s="19">
        <v>45</v>
      </c>
      <c r="C202">
        <v>201</v>
      </c>
    </row>
    <row r="203" spans="1:3" x14ac:dyDescent="0.3">
      <c r="A203" s="18">
        <v>46</v>
      </c>
      <c r="B203" s="18">
        <v>46</v>
      </c>
      <c r="C203">
        <v>202</v>
      </c>
    </row>
    <row r="204" spans="1:3" x14ac:dyDescent="0.3">
      <c r="A204" s="19">
        <v>47</v>
      </c>
      <c r="B204" s="19">
        <v>47</v>
      </c>
      <c r="C204">
        <v>203</v>
      </c>
    </row>
    <row r="205" spans="1:3" x14ac:dyDescent="0.3">
      <c r="A205" s="18">
        <v>48</v>
      </c>
      <c r="B205" s="18">
        <v>48</v>
      </c>
      <c r="C205">
        <v>204</v>
      </c>
    </row>
    <row r="206" spans="1:3" x14ac:dyDescent="0.3">
      <c r="A206" s="19">
        <v>50</v>
      </c>
      <c r="B206" s="19">
        <v>50</v>
      </c>
      <c r="C206">
        <v>205</v>
      </c>
    </row>
    <row r="207" spans="1:3" x14ac:dyDescent="0.3">
      <c r="A207" s="19">
        <v>52</v>
      </c>
      <c r="B207" s="19">
        <v>52</v>
      </c>
      <c r="C207">
        <v>206</v>
      </c>
    </row>
    <row r="208" spans="1:3" x14ac:dyDescent="0.3">
      <c r="A208" s="18">
        <v>53</v>
      </c>
      <c r="B208" s="18">
        <v>53</v>
      </c>
      <c r="C208">
        <v>207</v>
      </c>
    </row>
    <row r="209" spans="1:3" x14ac:dyDescent="0.3">
      <c r="A209" s="19">
        <v>54</v>
      </c>
      <c r="B209" s="19">
        <v>54</v>
      </c>
      <c r="C209">
        <v>208</v>
      </c>
    </row>
    <row r="210" spans="1:3" x14ac:dyDescent="0.3">
      <c r="A210" s="19">
        <v>55</v>
      </c>
      <c r="B210" s="19">
        <v>55</v>
      </c>
      <c r="C210">
        <v>209</v>
      </c>
    </row>
    <row r="211" spans="1:3" x14ac:dyDescent="0.3">
      <c r="A211" s="19">
        <v>56</v>
      </c>
      <c r="B211" s="19">
        <v>56</v>
      </c>
      <c r="C211">
        <v>210</v>
      </c>
    </row>
    <row r="212" spans="1:3" x14ac:dyDescent="0.3">
      <c r="A212" s="19">
        <v>57</v>
      </c>
      <c r="B212" s="19">
        <v>57</v>
      </c>
      <c r="C212">
        <v>211</v>
      </c>
    </row>
    <row r="213" spans="1:3" x14ac:dyDescent="0.3">
      <c r="A213" s="19">
        <v>58</v>
      </c>
      <c r="B213" s="19">
        <v>58</v>
      </c>
      <c r="C213">
        <v>212</v>
      </c>
    </row>
    <row r="214" spans="1:3" x14ac:dyDescent="0.3">
      <c r="A214" s="19">
        <v>59</v>
      </c>
      <c r="B214" s="19">
        <v>59</v>
      </c>
      <c r="C214">
        <v>213</v>
      </c>
    </row>
    <row r="215" spans="1:3" x14ac:dyDescent="0.3">
      <c r="A215" s="19">
        <v>60</v>
      </c>
      <c r="B215" s="19">
        <v>60</v>
      </c>
      <c r="C215">
        <v>214</v>
      </c>
    </row>
    <row r="216" spans="1:3" x14ac:dyDescent="0.3">
      <c r="A216" s="19">
        <v>61</v>
      </c>
      <c r="B216" s="19">
        <v>61</v>
      </c>
      <c r="C216">
        <v>215</v>
      </c>
    </row>
    <row r="217" spans="1:3" x14ac:dyDescent="0.3">
      <c r="A217" s="19">
        <v>104</v>
      </c>
      <c r="B217" s="19">
        <v>104</v>
      </c>
      <c r="C217">
        <v>216</v>
      </c>
    </row>
    <row r="218" spans="1:3" x14ac:dyDescent="0.3">
      <c r="A218" s="19">
        <v>110</v>
      </c>
      <c r="B218" s="19">
        <v>110</v>
      </c>
      <c r="C218">
        <v>217</v>
      </c>
    </row>
    <row r="219" spans="1:3" x14ac:dyDescent="0.3">
      <c r="A219" s="18">
        <v>116</v>
      </c>
      <c r="B219" s="18">
        <v>116</v>
      </c>
      <c r="C219">
        <v>218</v>
      </c>
    </row>
    <row r="220" spans="1:3" x14ac:dyDescent="0.3">
      <c r="A220" s="19">
        <v>122</v>
      </c>
      <c r="B220" s="19">
        <v>122</v>
      </c>
      <c r="C220">
        <v>219</v>
      </c>
    </row>
    <row r="221" spans="1:3" x14ac:dyDescent="0.3">
      <c r="A221" s="18">
        <v>128</v>
      </c>
      <c r="B221" s="18">
        <v>128</v>
      </c>
      <c r="C221">
        <v>220</v>
      </c>
    </row>
    <row r="222" spans="1:3" x14ac:dyDescent="0.3">
      <c r="A222" s="19">
        <v>134</v>
      </c>
      <c r="B222" s="19">
        <v>134</v>
      </c>
      <c r="C222">
        <v>221</v>
      </c>
    </row>
    <row r="223" spans="1:3" x14ac:dyDescent="0.3">
      <c r="A223" s="19">
        <v>135</v>
      </c>
      <c r="B223" s="19">
        <v>135</v>
      </c>
      <c r="C223">
        <v>222</v>
      </c>
    </row>
    <row r="224" spans="1:3" x14ac:dyDescent="0.3">
      <c r="A224" s="18">
        <v>140</v>
      </c>
      <c r="B224" s="18">
        <v>140</v>
      </c>
      <c r="C224">
        <v>223</v>
      </c>
    </row>
    <row r="225" spans="1:3" x14ac:dyDescent="0.3">
      <c r="A225" s="19">
        <v>145</v>
      </c>
      <c r="B225" s="19">
        <v>145</v>
      </c>
      <c r="C225">
        <v>224</v>
      </c>
    </row>
    <row r="226" spans="1:3" x14ac:dyDescent="0.3">
      <c r="A226" s="18">
        <v>152</v>
      </c>
      <c r="B226" s="18">
        <v>152</v>
      </c>
      <c r="C226">
        <v>225</v>
      </c>
    </row>
    <row r="227" spans="1:3" x14ac:dyDescent="0.3">
      <c r="A227" s="18">
        <v>164</v>
      </c>
      <c r="B227" s="18">
        <v>164</v>
      </c>
      <c r="C227">
        <v>226</v>
      </c>
    </row>
    <row r="228" spans="1:3" x14ac:dyDescent="0.3">
      <c r="A228" s="18">
        <v>176</v>
      </c>
      <c r="B228" s="18">
        <v>176</v>
      </c>
      <c r="C228">
        <v>227</v>
      </c>
    </row>
    <row r="229" spans="1:3" x14ac:dyDescent="0.3">
      <c r="A229" t="s">
        <v>1008</v>
      </c>
      <c r="B229" t="s">
        <v>1008</v>
      </c>
      <c r="C229">
        <v>228</v>
      </c>
    </row>
    <row r="230" spans="1:3" x14ac:dyDescent="0.3">
      <c r="A230" t="s">
        <v>1009</v>
      </c>
      <c r="B230" t="s">
        <v>1009</v>
      </c>
      <c r="C230">
        <v>229</v>
      </c>
    </row>
    <row r="231" spans="1:3" x14ac:dyDescent="0.3">
      <c r="A231" t="s">
        <v>1010</v>
      </c>
      <c r="B231" t="s">
        <v>1010</v>
      </c>
      <c r="C231">
        <v>230</v>
      </c>
    </row>
    <row r="232" spans="1:3" x14ac:dyDescent="0.3">
      <c r="A232" s="10" t="s">
        <v>1011</v>
      </c>
      <c r="B232" s="10" t="s">
        <v>1011</v>
      </c>
      <c r="C232">
        <v>231</v>
      </c>
    </row>
    <row r="233" spans="1:3" x14ac:dyDescent="0.3">
      <c r="A233" s="10" t="s">
        <v>1012</v>
      </c>
      <c r="B233" s="10" t="s">
        <v>1012</v>
      </c>
      <c r="C233">
        <v>232</v>
      </c>
    </row>
    <row r="234" spans="1:3" x14ac:dyDescent="0.3">
      <c r="A234" s="10" t="s">
        <v>1013</v>
      </c>
      <c r="B234" s="10" t="s">
        <v>1014</v>
      </c>
      <c r="C234">
        <v>233</v>
      </c>
    </row>
    <row r="235" spans="1:3" x14ac:dyDescent="0.3">
      <c r="A235" s="10" t="s">
        <v>1015</v>
      </c>
      <c r="B235" s="10" t="s">
        <v>1016</v>
      </c>
      <c r="C235">
        <v>234</v>
      </c>
    </row>
    <row r="236" spans="1:3" x14ac:dyDescent="0.3">
      <c r="A236" s="10" t="s">
        <v>1017</v>
      </c>
      <c r="B236" s="10" t="s">
        <v>1017</v>
      </c>
      <c r="C236">
        <v>235</v>
      </c>
    </row>
    <row r="237" spans="1:3" x14ac:dyDescent="0.3">
      <c r="A237" s="10" t="s">
        <v>1018</v>
      </c>
      <c r="B237" s="10" t="s">
        <v>1018</v>
      </c>
      <c r="C237">
        <v>236</v>
      </c>
    </row>
    <row r="238" spans="1:3" x14ac:dyDescent="0.3">
      <c r="A238" s="10" t="s">
        <v>1019</v>
      </c>
      <c r="B238" s="10" t="s">
        <v>1020</v>
      </c>
      <c r="C238">
        <v>237</v>
      </c>
    </row>
    <row r="239" spans="1:3" x14ac:dyDescent="0.3">
      <c r="A239" s="10" t="s">
        <v>1021</v>
      </c>
      <c r="B239" s="10" t="s">
        <v>1022</v>
      </c>
      <c r="C239">
        <v>238</v>
      </c>
    </row>
    <row r="240" spans="1:3" x14ac:dyDescent="0.3">
      <c r="A240" s="10" t="s">
        <v>1023</v>
      </c>
      <c r="B240" s="10" t="s">
        <v>1024</v>
      </c>
      <c r="C240">
        <v>239</v>
      </c>
    </row>
    <row r="241" spans="1:3" x14ac:dyDescent="0.3">
      <c r="A241" s="10" t="s">
        <v>1024</v>
      </c>
      <c r="B241" s="10" t="s">
        <v>1024</v>
      </c>
      <c r="C241">
        <v>240</v>
      </c>
    </row>
    <row r="242" spans="1:3" x14ac:dyDescent="0.3">
      <c r="A242" s="10" t="s">
        <v>1025</v>
      </c>
      <c r="B242" s="10" t="s">
        <v>1025</v>
      </c>
      <c r="C242">
        <v>241</v>
      </c>
    </row>
    <row r="243" spans="1:3" x14ac:dyDescent="0.3">
      <c r="A243" s="10" t="s">
        <v>1025</v>
      </c>
      <c r="B243" s="10" t="s">
        <v>1025</v>
      </c>
      <c r="C243">
        <v>242</v>
      </c>
    </row>
    <row r="244" spans="1:3" x14ac:dyDescent="0.3">
      <c r="A244" s="10" t="s">
        <v>1026</v>
      </c>
      <c r="B244" s="10" t="s">
        <v>1026</v>
      </c>
      <c r="C244">
        <v>243</v>
      </c>
    </row>
    <row r="245" spans="1:3" x14ac:dyDescent="0.3">
      <c r="A245" s="10" t="s">
        <v>1027</v>
      </c>
      <c r="B245" s="10" t="s">
        <v>1026</v>
      </c>
      <c r="C245">
        <v>244</v>
      </c>
    </row>
    <row r="246" spans="1:3" x14ac:dyDescent="0.3">
      <c r="A246" s="10" t="s">
        <v>1028</v>
      </c>
      <c r="B246" s="10" t="s">
        <v>948</v>
      </c>
      <c r="C246">
        <v>245</v>
      </c>
    </row>
    <row r="247" spans="1:3" x14ac:dyDescent="0.3">
      <c r="A247" s="10" t="s">
        <v>948</v>
      </c>
      <c r="B247" s="10" t="s">
        <v>948</v>
      </c>
      <c r="C247">
        <v>246</v>
      </c>
    </row>
    <row r="248" spans="1:3" x14ac:dyDescent="0.3">
      <c r="A248" s="10" t="s">
        <v>1029</v>
      </c>
      <c r="B248" s="10" t="s">
        <v>1029</v>
      </c>
      <c r="C248">
        <v>247</v>
      </c>
    </row>
    <row r="249" spans="1:3" x14ac:dyDescent="0.3">
      <c r="A249" s="10" t="s">
        <v>1030</v>
      </c>
      <c r="B249" s="10" t="s">
        <v>1030</v>
      </c>
      <c r="C249">
        <v>248</v>
      </c>
    </row>
    <row r="250" spans="1:3" x14ac:dyDescent="0.3">
      <c r="A250" s="10" t="s">
        <v>1031</v>
      </c>
      <c r="B250" s="10" t="s">
        <v>1031</v>
      </c>
      <c r="C250">
        <v>249</v>
      </c>
    </row>
    <row r="251" spans="1:3" x14ac:dyDescent="0.3">
      <c r="A251" s="10" t="s">
        <v>1032</v>
      </c>
      <c r="B251" s="10" t="s">
        <v>1032</v>
      </c>
      <c r="C251">
        <v>250</v>
      </c>
    </row>
    <row r="252" spans="1:3" x14ac:dyDescent="0.3">
      <c r="A252" s="10" t="s">
        <v>1033</v>
      </c>
      <c r="B252" s="10" t="s">
        <v>1033</v>
      </c>
      <c r="C252">
        <v>251</v>
      </c>
    </row>
    <row r="253" spans="1:3" x14ac:dyDescent="0.3">
      <c r="A253" s="10" t="s">
        <v>1034</v>
      </c>
      <c r="B253" s="10" t="s">
        <v>1034</v>
      </c>
      <c r="C253">
        <v>252</v>
      </c>
    </row>
    <row r="254" spans="1:3" x14ac:dyDescent="0.3">
      <c r="A254" s="10" t="s">
        <v>1035</v>
      </c>
      <c r="B254" s="10" t="s">
        <v>1035</v>
      </c>
      <c r="C254">
        <v>253</v>
      </c>
    </row>
    <row r="255" spans="1:3" x14ac:dyDescent="0.3">
      <c r="A255" s="10" t="s">
        <v>1036</v>
      </c>
      <c r="B255" s="10" t="s">
        <v>1036</v>
      </c>
      <c r="C255">
        <v>254</v>
      </c>
    </row>
    <row r="256" spans="1:3" x14ac:dyDescent="0.3">
      <c r="A256" s="10" t="s">
        <v>1037</v>
      </c>
      <c r="B256" s="10" t="s">
        <v>1037</v>
      </c>
      <c r="C256">
        <v>255</v>
      </c>
    </row>
    <row r="257" spans="1:3" x14ac:dyDescent="0.3">
      <c r="A257" s="10" t="s">
        <v>17</v>
      </c>
      <c r="B257" s="10" t="s">
        <v>17</v>
      </c>
      <c r="C257">
        <v>256</v>
      </c>
    </row>
    <row r="258" spans="1:3" x14ac:dyDescent="0.3">
      <c r="A258" s="10" t="s">
        <v>1038</v>
      </c>
      <c r="B258" s="10" t="s">
        <v>1038</v>
      </c>
      <c r="C258">
        <v>257</v>
      </c>
    </row>
    <row r="259" spans="1:3" x14ac:dyDescent="0.3">
      <c r="A259" s="10" t="s">
        <v>1039</v>
      </c>
      <c r="B259" s="10" t="s">
        <v>1039</v>
      </c>
      <c r="C259">
        <v>258</v>
      </c>
    </row>
    <row r="260" spans="1:3" x14ac:dyDescent="0.3">
      <c r="A260" s="10" t="s">
        <v>1040</v>
      </c>
      <c r="B260" s="10" t="s">
        <v>1040</v>
      </c>
      <c r="C260">
        <v>259</v>
      </c>
    </row>
    <row r="261" spans="1:3" x14ac:dyDescent="0.3">
      <c r="A261" s="10" t="s">
        <v>1041</v>
      </c>
      <c r="B261" s="10" t="s">
        <v>1041</v>
      </c>
      <c r="C261">
        <v>260</v>
      </c>
    </row>
    <row r="262" spans="1:3" x14ac:dyDescent="0.3">
      <c r="A262" s="10" t="s">
        <v>1042</v>
      </c>
      <c r="B262" s="10" t="s">
        <v>1042</v>
      </c>
      <c r="C262">
        <v>261</v>
      </c>
    </row>
    <row r="263" spans="1:3" x14ac:dyDescent="0.3">
      <c r="A263" s="10" t="s">
        <v>1043</v>
      </c>
      <c r="B263" s="10" t="s">
        <v>1043</v>
      </c>
      <c r="C263">
        <v>262</v>
      </c>
    </row>
    <row r="264" spans="1:3" x14ac:dyDescent="0.3">
      <c r="A264" s="10" t="s">
        <v>1044</v>
      </c>
      <c r="B264" s="10" t="s">
        <v>1044</v>
      </c>
      <c r="C264">
        <v>263</v>
      </c>
    </row>
    <row r="265" spans="1:3" x14ac:dyDescent="0.3">
      <c r="A265" s="10" t="s">
        <v>1045</v>
      </c>
      <c r="B265" s="10" t="s">
        <v>1045</v>
      </c>
      <c r="C265">
        <v>264</v>
      </c>
    </row>
    <row r="266" spans="1:3" x14ac:dyDescent="0.3">
      <c r="A266" s="10" t="s">
        <v>1046</v>
      </c>
      <c r="B266" s="10" t="s">
        <v>1046</v>
      </c>
      <c r="C266">
        <v>265</v>
      </c>
    </row>
    <row r="267" spans="1:3" x14ac:dyDescent="0.3">
      <c r="A267" s="10" t="s">
        <v>1047</v>
      </c>
      <c r="B267" s="10" t="s">
        <v>1047</v>
      </c>
      <c r="C267">
        <v>266</v>
      </c>
    </row>
    <row r="268" spans="1:3" x14ac:dyDescent="0.3">
      <c r="A268" s="10" t="s">
        <v>1048</v>
      </c>
      <c r="B268" s="10" t="s">
        <v>1048</v>
      </c>
      <c r="C268">
        <v>267</v>
      </c>
    </row>
    <row r="269" spans="1:3" x14ac:dyDescent="0.3">
      <c r="A269" s="10" t="s">
        <v>1049</v>
      </c>
      <c r="B269" s="10" t="s">
        <v>1049</v>
      </c>
      <c r="C269">
        <v>268</v>
      </c>
    </row>
    <row r="270" spans="1:3" x14ac:dyDescent="0.3">
      <c r="A270" s="10" t="s">
        <v>1050</v>
      </c>
      <c r="B270" s="10" t="s">
        <v>1050</v>
      </c>
      <c r="C270">
        <v>269</v>
      </c>
    </row>
    <row r="271" spans="1:3" x14ac:dyDescent="0.3">
      <c r="A271" s="10" t="s">
        <v>1051</v>
      </c>
      <c r="B271" s="10" t="s">
        <v>1050</v>
      </c>
      <c r="C271">
        <v>270</v>
      </c>
    </row>
    <row r="272" spans="1:3" x14ac:dyDescent="0.3">
      <c r="A272" s="10" t="s">
        <v>1052</v>
      </c>
      <c r="B272" s="10" t="s">
        <v>1052</v>
      </c>
      <c r="C272">
        <v>271</v>
      </c>
    </row>
    <row r="273" spans="1:3" x14ac:dyDescent="0.3">
      <c r="A273" s="10" t="s">
        <v>1053</v>
      </c>
      <c r="B273" s="10" t="s">
        <v>1052</v>
      </c>
      <c r="C273">
        <v>272</v>
      </c>
    </row>
    <row r="274" spans="1:3" x14ac:dyDescent="0.3">
      <c r="A274" s="10" t="s">
        <v>1054</v>
      </c>
      <c r="B274" s="10" t="s">
        <v>1054</v>
      </c>
      <c r="C274">
        <v>273</v>
      </c>
    </row>
    <row r="275" spans="1:3" x14ac:dyDescent="0.3">
      <c r="A275" s="10" t="s">
        <v>1055</v>
      </c>
      <c r="B275" s="10" t="s">
        <v>1054</v>
      </c>
      <c r="C275">
        <v>274</v>
      </c>
    </row>
    <row r="276" spans="1:3" x14ac:dyDescent="0.3">
      <c r="A276" s="10" t="s">
        <v>1056</v>
      </c>
      <c r="B276" s="10" t="s">
        <v>1056</v>
      </c>
      <c r="C276">
        <v>275</v>
      </c>
    </row>
    <row r="277" spans="1:3" x14ac:dyDescent="0.3">
      <c r="A277" s="10" t="s">
        <v>1057</v>
      </c>
      <c r="B277" s="10" t="s">
        <v>1057</v>
      </c>
      <c r="C277">
        <v>276</v>
      </c>
    </row>
    <row r="278" spans="1:3" x14ac:dyDescent="0.3">
      <c r="A278" s="10" t="s">
        <v>1058</v>
      </c>
      <c r="B278" s="10" t="s">
        <v>1059</v>
      </c>
      <c r="C278">
        <v>277</v>
      </c>
    </row>
    <row r="279" spans="1:3" x14ac:dyDescent="0.3">
      <c r="A279" s="10" t="s">
        <v>1060</v>
      </c>
      <c r="B279" s="10" t="s">
        <v>1061</v>
      </c>
      <c r="C279">
        <v>278</v>
      </c>
    </row>
    <row r="280" spans="1:3" x14ac:dyDescent="0.3">
      <c r="A280" s="10" t="s">
        <v>1062</v>
      </c>
      <c r="B280" s="10" t="s">
        <v>1063</v>
      </c>
      <c r="C280">
        <v>279</v>
      </c>
    </row>
    <row r="281" spans="1:3" x14ac:dyDescent="0.3">
      <c r="A281" s="10" t="s">
        <v>1063</v>
      </c>
      <c r="B281" s="10" t="s">
        <v>1063</v>
      </c>
      <c r="C281">
        <v>280</v>
      </c>
    </row>
    <row r="282" spans="1:3" x14ac:dyDescent="0.3">
      <c r="A282" s="10" t="s">
        <v>1062</v>
      </c>
      <c r="B282" s="10" t="s">
        <v>1063</v>
      </c>
      <c r="C282">
        <v>281</v>
      </c>
    </row>
    <row r="283" spans="1:3" x14ac:dyDescent="0.3">
      <c r="A283" s="10" t="s">
        <v>1064</v>
      </c>
      <c r="B283" s="10" t="s">
        <v>1065</v>
      </c>
      <c r="C283">
        <v>282</v>
      </c>
    </row>
    <row r="284" spans="1:3" x14ac:dyDescent="0.3">
      <c r="A284" s="10" t="s">
        <v>1066</v>
      </c>
      <c r="B284" s="10" t="s">
        <v>1066</v>
      </c>
      <c r="C284">
        <v>283</v>
      </c>
    </row>
    <row r="285" spans="1:3" x14ac:dyDescent="0.3">
      <c r="A285" s="10" t="s">
        <v>1067</v>
      </c>
      <c r="B285" s="10" t="s">
        <v>1066</v>
      </c>
      <c r="C285">
        <v>284</v>
      </c>
    </row>
    <row r="286" spans="1:3" x14ac:dyDescent="0.3">
      <c r="A286" s="10" t="s">
        <v>1067</v>
      </c>
      <c r="B286" s="10" t="s">
        <v>1066</v>
      </c>
      <c r="C286">
        <v>285</v>
      </c>
    </row>
    <row r="287" spans="1:3" x14ac:dyDescent="0.3">
      <c r="A287" s="10" t="s">
        <v>1068</v>
      </c>
      <c r="B287" s="10" t="s">
        <v>1069</v>
      </c>
      <c r="C287">
        <v>286</v>
      </c>
    </row>
    <row r="288" spans="1:3" x14ac:dyDescent="0.3">
      <c r="A288" s="10" t="s">
        <v>1070</v>
      </c>
      <c r="B288" s="10" t="s">
        <v>1070</v>
      </c>
      <c r="C288">
        <v>287</v>
      </c>
    </row>
    <row r="289" spans="1:3" x14ac:dyDescent="0.3">
      <c r="A289" s="10" t="s">
        <v>1071</v>
      </c>
      <c r="B289" s="10" t="s">
        <v>1070</v>
      </c>
      <c r="C289">
        <v>288</v>
      </c>
    </row>
    <row r="290" spans="1:3" x14ac:dyDescent="0.3">
      <c r="A290" s="10" t="s">
        <v>1071</v>
      </c>
      <c r="B290" s="10" t="s">
        <v>1070</v>
      </c>
      <c r="C290">
        <v>289</v>
      </c>
    </row>
    <row r="291" spans="1:3" x14ac:dyDescent="0.3">
      <c r="A291" s="10" t="s">
        <v>1072</v>
      </c>
      <c r="B291" s="10" t="s">
        <v>1073</v>
      </c>
      <c r="C291">
        <v>290</v>
      </c>
    </row>
    <row r="292" spans="1:3" x14ac:dyDescent="0.3">
      <c r="A292" s="10" t="s">
        <v>1074</v>
      </c>
      <c r="B292" s="10" t="s">
        <v>1074</v>
      </c>
      <c r="C292">
        <v>291</v>
      </c>
    </row>
    <row r="293" spans="1:3" x14ac:dyDescent="0.3">
      <c r="A293" s="10" t="s">
        <v>1075</v>
      </c>
      <c r="B293" s="10" t="s">
        <v>1075</v>
      </c>
      <c r="C293">
        <v>292</v>
      </c>
    </row>
    <row r="294" spans="1:3" x14ac:dyDescent="0.3">
      <c r="A294" s="10" t="s">
        <v>1076</v>
      </c>
      <c r="B294" s="10" t="s">
        <v>1075</v>
      </c>
      <c r="C294">
        <v>293</v>
      </c>
    </row>
    <row r="295" spans="1:3" x14ac:dyDescent="0.3">
      <c r="A295" s="10" t="s">
        <v>1077</v>
      </c>
      <c r="B295" s="10" t="s">
        <v>1075</v>
      </c>
      <c r="C295">
        <v>294</v>
      </c>
    </row>
    <row r="296" spans="1:3" x14ac:dyDescent="0.3">
      <c r="A296" s="10" t="s">
        <v>1078</v>
      </c>
      <c r="B296" s="10" t="s">
        <v>1078</v>
      </c>
      <c r="C296">
        <v>295</v>
      </c>
    </row>
    <row r="297" spans="1:3" x14ac:dyDescent="0.3">
      <c r="A297" s="10" t="s">
        <v>1079</v>
      </c>
      <c r="B297" s="10" t="s">
        <v>1079</v>
      </c>
      <c r="C297">
        <v>296</v>
      </c>
    </row>
    <row r="298" spans="1:3" x14ac:dyDescent="0.3">
      <c r="A298" s="10" t="s">
        <v>1080</v>
      </c>
      <c r="B298" s="10" t="s">
        <v>1080</v>
      </c>
      <c r="C298">
        <v>297</v>
      </c>
    </row>
    <row r="299" spans="1:3" x14ac:dyDescent="0.3">
      <c r="A299" s="10" t="s">
        <v>1081</v>
      </c>
      <c r="B299" s="10" t="s">
        <v>1080</v>
      </c>
      <c r="C299">
        <v>298</v>
      </c>
    </row>
    <row r="300" spans="1:3" x14ac:dyDescent="0.3">
      <c r="A300" s="10" t="s">
        <v>1082</v>
      </c>
      <c r="B300" s="10" t="s">
        <v>1080</v>
      </c>
      <c r="C300">
        <v>299</v>
      </c>
    </row>
    <row r="301" spans="1:3" x14ac:dyDescent="0.3">
      <c r="A301" s="10" t="s">
        <v>1080</v>
      </c>
      <c r="B301" s="10" t="s">
        <v>1080</v>
      </c>
      <c r="C301">
        <v>300</v>
      </c>
    </row>
    <row r="302" spans="1:3" x14ac:dyDescent="0.3">
      <c r="A302" s="10" t="s">
        <v>1083</v>
      </c>
      <c r="B302" s="10" t="s">
        <v>1083</v>
      </c>
      <c r="C302">
        <v>301</v>
      </c>
    </row>
    <row r="303" spans="1:3" x14ac:dyDescent="0.3">
      <c r="A303" s="10" t="s">
        <v>1084</v>
      </c>
      <c r="B303" s="10" t="s">
        <v>1084</v>
      </c>
      <c r="C303">
        <v>302</v>
      </c>
    </row>
    <row r="304" spans="1:3" x14ac:dyDescent="0.3">
      <c r="A304" s="10" t="s">
        <v>1085</v>
      </c>
      <c r="B304" s="10" t="s">
        <v>1086</v>
      </c>
      <c r="C304">
        <v>303</v>
      </c>
    </row>
    <row r="305" spans="1:3" x14ac:dyDescent="0.3">
      <c r="A305" s="10" t="s">
        <v>1087</v>
      </c>
      <c r="B305" s="10" t="s">
        <v>1088</v>
      </c>
      <c r="C305">
        <v>304</v>
      </c>
    </row>
    <row r="306" spans="1:3" x14ac:dyDescent="0.3">
      <c r="A306" s="10" t="s">
        <v>1089</v>
      </c>
      <c r="B306" s="10" t="s">
        <v>1089</v>
      </c>
      <c r="C306">
        <v>305</v>
      </c>
    </row>
    <row r="307" spans="1:3" x14ac:dyDescent="0.3">
      <c r="A307" s="10" t="s">
        <v>1090</v>
      </c>
      <c r="B307" s="10" t="s">
        <v>1090</v>
      </c>
      <c r="C307">
        <v>306</v>
      </c>
    </row>
    <row r="308" spans="1:3" x14ac:dyDescent="0.3">
      <c r="A308" s="10" t="s">
        <v>1091</v>
      </c>
      <c r="B308" s="10" t="s">
        <v>1092</v>
      </c>
      <c r="C308">
        <v>307</v>
      </c>
    </row>
    <row r="309" spans="1:3" x14ac:dyDescent="0.3">
      <c r="A309" s="10" t="s">
        <v>1093</v>
      </c>
      <c r="B309" s="10" t="s">
        <v>1093</v>
      </c>
      <c r="C309">
        <v>308</v>
      </c>
    </row>
    <row r="310" spans="1:3" x14ac:dyDescent="0.3">
      <c r="A310" s="10" t="s">
        <v>1094</v>
      </c>
      <c r="B310" s="10" t="s">
        <v>1094</v>
      </c>
      <c r="C310">
        <v>309</v>
      </c>
    </row>
    <row r="311" spans="1:3" x14ac:dyDescent="0.3">
      <c r="A311" s="10" t="s">
        <v>1095</v>
      </c>
      <c r="B311" s="10" t="s">
        <v>1096</v>
      </c>
      <c r="C311">
        <v>310</v>
      </c>
    </row>
    <row r="312" spans="1:3" x14ac:dyDescent="0.3">
      <c r="A312" s="10" t="s">
        <v>1097</v>
      </c>
      <c r="B312" s="10" t="s">
        <v>1096</v>
      </c>
      <c r="C312">
        <v>311</v>
      </c>
    </row>
    <row r="313" spans="1:3" x14ac:dyDescent="0.3">
      <c r="A313" s="10" t="s">
        <v>1096</v>
      </c>
      <c r="B313" s="10" t="s">
        <v>1096</v>
      </c>
      <c r="C313">
        <v>312</v>
      </c>
    </row>
    <row r="314" spans="1:3" x14ac:dyDescent="0.3">
      <c r="A314" s="10" t="s">
        <v>1096</v>
      </c>
      <c r="B314" s="10" t="s">
        <v>1096</v>
      </c>
      <c r="C314">
        <v>313</v>
      </c>
    </row>
    <row r="315" spans="1:3" x14ac:dyDescent="0.3">
      <c r="A315" s="10" t="s">
        <v>1098</v>
      </c>
      <c r="B315" s="10" t="s">
        <v>1098</v>
      </c>
      <c r="C315">
        <v>314</v>
      </c>
    </row>
    <row r="316" spans="1:3" x14ac:dyDescent="0.3">
      <c r="A316" s="10" t="s">
        <v>1099</v>
      </c>
      <c r="B316" s="10" t="s">
        <v>1099</v>
      </c>
      <c r="C316">
        <v>315</v>
      </c>
    </row>
    <row r="317" spans="1:3" x14ac:dyDescent="0.3">
      <c r="A317" s="10" t="s">
        <v>1100</v>
      </c>
      <c r="B317" s="10" t="s">
        <v>1100</v>
      </c>
      <c r="C317">
        <v>316</v>
      </c>
    </row>
    <row r="318" spans="1:3" x14ac:dyDescent="0.3">
      <c r="A318" s="10" t="s">
        <v>1101</v>
      </c>
      <c r="B318" s="10" t="s">
        <v>1101</v>
      </c>
      <c r="C318">
        <v>317</v>
      </c>
    </row>
    <row r="319" spans="1:3" x14ac:dyDescent="0.3">
      <c r="A319" s="10" t="s">
        <v>1102</v>
      </c>
      <c r="B319" s="10" t="s">
        <v>1102</v>
      </c>
      <c r="C319">
        <v>318</v>
      </c>
    </row>
    <row r="320" spans="1:3" x14ac:dyDescent="0.3">
      <c r="A320" s="10" t="s">
        <v>1103</v>
      </c>
      <c r="B320" s="10" t="s">
        <v>1103</v>
      </c>
      <c r="C320">
        <v>319</v>
      </c>
    </row>
    <row r="321" spans="1:3" x14ac:dyDescent="0.3">
      <c r="A321" s="10" t="s">
        <v>1104</v>
      </c>
      <c r="B321" s="10" t="s">
        <v>1104</v>
      </c>
      <c r="C321">
        <v>320</v>
      </c>
    </row>
    <row r="322" spans="1:3" x14ac:dyDescent="0.3">
      <c r="A322" s="10" t="s">
        <v>1105</v>
      </c>
      <c r="B322" s="10" t="s">
        <v>1105</v>
      </c>
      <c r="C322">
        <v>321</v>
      </c>
    </row>
    <row r="323" spans="1:3" x14ac:dyDescent="0.3">
      <c r="A323" s="10" t="s">
        <v>1106</v>
      </c>
      <c r="B323" s="10" t="s">
        <v>1106</v>
      </c>
      <c r="C323">
        <v>322</v>
      </c>
    </row>
    <row r="324" spans="1:3" x14ac:dyDescent="0.3">
      <c r="A324" s="10" t="s">
        <v>1107</v>
      </c>
      <c r="B324" s="10" t="s">
        <v>1107</v>
      </c>
      <c r="C324">
        <v>323</v>
      </c>
    </row>
    <row r="325" spans="1:3" x14ac:dyDescent="0.3">
      <c r="A325" s="10" t="s">
        <v>1108</v>
      </c>
      <c r="B325" s="10" t="s">
        <v>1108</v>
      </c>
      <c r="C325">
        <v>324</v>
      </c>
    </row>
    <row r="326" spans="1:3" x14ac:dyDescent="0.3">
      <c r="A326" s="10" t="s">
        <v>1109</v>
      </c>
      <c r="B326" s="10" t="s">
        <v>1109</v>
      </c>
      <c r="C326">
        <v>325</v>
      </c>
    </row>
    <row r="327" spans="1:3" x14ac:dyDescent="0.3">
      <c r="A327" s="10" t="s">
        <v>1110</v>
      </c>
      <c r="B327" s="10" t="s">
        <v>1110</v>
      </c>
      <c r="C327">
        <v>326</v>
      </c>
    </row>
    <row r="328" spans="1:3" x14ac:dyDescent="0.3">
      <c r="A328" s="10" t="s">
        <v>1111</v>
      </c>
      <c r="B328" s="10" t="s">
        <v>1111</v>
      </c>
      <c r="C328">
        <v>327</v>
      </c>
    </row>
    <row r="329" spans="1:3" x14ac:dyDescent="0.3">
      <c r="A329" s="10" t="s">
        <v>1112</v>
      </c>
      <c r="B329" s="10" t="s">
        <v>1112</v>
      </c>
      <c r="C329">
        <v>328</v>
      </c>
    </row>
    <row r="330" spans="1:3" x14ac:dyDescent="0.3">
      <c r="A330" s="10" t="s">
        <v>1113</v>
      </c>
      <c r="B330" s="10" t="s">
        <v>1113</v>
      </c>
      <c r="C330">
        <v>329</v>
      </c>
    </row>
    <row r="331" spans="1:3" x14ac:dyDescent="0.3">
      <c r="A331" s="10" t="s">
        <v>1114</v>
      </c>
      <c r="B331" s="10" t="s">
        <v>1114</v>
      </c>
      <c r="C331">
        <v>330</v>
      </c>
    </row>
    <row r="332" spans="1:3" x14ac:dyDescent="0.3">
      <c r="A332" s="10" t="s">
        <v>1115</v>
      </c>
      <c r="B332" s="10" t="s">
        <v>1115</v>
      </c>
      <c r="C332">
        <v>331</v>
      </c>
    </row>
    <row r="333" spans="1:3" x14ac:dyDescent="0.3">
      <c r="A333" s="10" t="s">
        <v>1115</v>
      </c>
      <c r="B333" s="10" t="s">
        <v>1115</v>
      </c>
      <c r="C333">
        <v>332</v>
      </c>
    </row>
    <row r="334" spans="1:3" x14ac:dyDescent="0.3">
      <c r="A334" s="10" t="s">
        <v>1116</v>
      </c>
      <c r="B334" s="10" t="s">
        <v>1116</v>
      </c>
      <c r="C334">
        <v>333</v>
      </c>
    </row>
    <row r="335" spans="1:3" x14ac:dyDescent="0.3">
      <c r="A335" s="10" t="s">
        <v>1117</v>
      </c>
      <c r="B335" s="10" t="s">
        <v>1116</v>
      </c>
      <c r="C335">
        <v>334</v>
      </c>
    </row>
    <row r="336" spans="1:3" x14ac:dyDescent="0.3">
      <c r="A336" s="10" t="s">
        <v>1116</v>
      </c>
      <c r="B336" s="10" t="s">
        <v>1116</v>
      </c>
      <c r="C336">
        <v>335</v>
      </c>
    </row>
    <row r="337" spans="1:3" x14ac:dyDescent="0.3">
      <c r="A337" s="10" t="s">
        <v>1118</v>
      </c>
      <c r="B337" s="10" t="s">
        <v>1118</v>
      </c>
      <c r="C337">
        <v>336</v>
      </c>
    </row>
    <row r="338" spans="1:3" x14ac:dyDescent="0.3">
      <c r="A338" s="10" t="s">
        <v>1119</v>
      </c>
      <c r="B338" s="10" t="s">
        <v>1119</v>
      </c>
      <c r="C338">
        <v>337</v>
      </c>
    </row>
    <row r="339" spans="1:3" x14ac:dyDescent="0.3">
      <c r="A339" s="10" t="s">
        <v>1119</v>
      </c>
      <c r="B339" s="10" t="s">
        <v>1119</v>
      </c>
      <c r="C339">
        <v>338</v>
      </c>
    </row>
    <row r="340" spans="1:3" x14ac:dyDescent="0.3">
      <c r="A340" s="18" t="s">
        <v>16</v>
      </c>
      <c r="B340" s="18" t="s">
        <v>16</v>
      </c>
      <c r="C340">
        <v>339</v>
      </c>
    </row>
    <row r="341" spans="1:3" x14ac:dyDescent="0.3">
      <c r="A341" s="10" t="s">
        <v>18</v>
      </c>
      <c r="B341" s="10" t="s">
        <v>18</v>
      </c>
      <c r="C341">
        <v>340</v>
      </c>
    </row>
    <row r="342" spans="1:3" x14ac:dyDescent="0.3">
      <c r="A342" s="10" t="s">
        <v>1120</v>
      </c>
      <c r="B342" s="10" t="s">
        <v>18</v>
      </c>
      <c r="C342">
        <v>341</v>
      </c>
    </row>
    <row r="343" spans="1:3" x14ac:dyDescent="0.3">
      <c r="A343" s="10" t="s">
        <v>18</v>
      </c>
      <c r="B343" s="10" t="s">
        <v>18</v>
      </c>
      <c r="C343">
        <v>342</v>
      </c>
    </row>
    <row r="344" spans="1:3" x14ac:dyDescent="0.3">
      <c r="A344" s="10" t="s">
        <v>18</v>
      </c>
      <c r="B344" s="10" t="s">
        <v>18</v>
      </c>
      <c r="C344">
        <v>343</v>
      </c>
    </row>
    <row r="345" spans="1:3" x14ac:dyDescent="0.3">
      <c r="A345" s="10" t="s">
        <v>1121</v>
      </c>
      <c r="B345" s="10" t="s">
        <v>18</v>
      </c>
      <c r="C345">
        <v>344</v>
      </c>
    </row>
    <row r="346" spans="1:3" x14ac:dyDescent="0.3">
      <c r="A346" s="10" t="s">
        <v>1122</v>
      </c>
      <c r="B346" s="10" t="s">
        <v>1122</v>
      </c>
      <c r="C346">
        <v>345</v>
      </c>
    </row>
    <row r="347" spans="1:3" x14ac:dyDescent="0.3">
      <c r="A347" s="10" t="s">
        <v>19</v>
      </c>
      <c r="B347" s="10" t="s">
        <v>19</v>
      </c>
      <c r="C347">
        <v>346</v>
      </c>
    </row>
    <row r="348" spans="1:3" x14ac:dyDescent="0.3">
      <c r="A348" s="10" t="s">
        <v>1123</v>
      </c>
      <c r="B348" s="10" t="s">
        <v>1123</v>
      </c>
      <c r="C348">
        <v>347</v>
      </c>
    </row>
    <row r="349" spans="1:3" x14ac:dyDescent="0.3">
      <c r="A349" s="10" t="s">
        <v>1124</v>
      </c>
      <c r="B349" s="10" t="s">
        <v>1124</v>
      </c>
      <c r="C349">
        <v>348</v>
      </c>
    </row>
    <row r="350" spans="1:3" x14ac:dyDescent="0.3">
      <c r="A350" s="10" t="s">
        <v>1125</v>
      </c>
      <c r="B350" s="10" t="s">
        <v>1125</v>
      </c>
      <c r="C350">
        <v>349</v>
      </c>
    </row>
    <row r="351" spans="1:3" x14ac:dyDescent="0.3">
      <c r="A351" s="10" t="s">
        <v>1126</v>
      </c>
      <c r="B351" s="10" t="s">
        <v>1126</v>
      </c>
      <c r="C351">
        <v>350</v>
      </c>
    </row>
    <row r="352" spans="1:3" x14ac:dyDescent="0.3">
      <c r="A352" s="10" t="s">
        <v>1127</v>
      </c>
      <c r="B352" s="10" t="s">
        <v>1127</v>
      </c>
      <c r="C352">
        <v>351</v>
      </c>
    </row>
    <row r="353" spans="1:3" x14ac:dyDescent="0.3">
      <c r="A353" s="10" t="s">
        <v>1128</v>
      </c>
      <c r="B353" s="10" t="s">
        <v>1128</v>
      </c>
      <c r="C353">
        <v>352</v>
      </c>
    </row>
    <row r="354" spans="1:3" x14ac:dyDescent="0.3">
      <c r="A354" s="10" t="s">
        <v>1129</v>
      </c>
      <c r="B354" s="10" t="s">
        <v>1129</v>
      </c>
      <c r="C354">
        <v>353</v>
      </c>
    </row>
    <row r="355" spans="1:3" x14ac:dyDescent="0.3">
      <c r="A355" s="10" t="s">
        <v>1130</v>
      </c>
      <c r="B355" s="10" t="s">
        <v>1130</v>
      </c>
      <c r="C355">
        <v>354</v>
      </c>
    </row>
    <row r="356" spans="1:3" x14ac:dyDescent="0.3">
      <c r="A356" s="10" t="s">
        <v>1131</v>
      </c>
      <c r="B356" s="10" t="s">
        <v>1131</v>
      </c>
      <c r="C356">
        <v>355</v>
      </c>
    </row>
    <row r="357" spans="1:3" x14ac:dyDescent="0.3">
      <c r="A357" s="10" t="s">
        <v>1132</v>
      </c>
      <c r="B357" s="10" t="s">
        <v>1132</v>
      </c>
      <c r="C357">
        <v>356</v>
      </c>
    </row>
    <row r="358" spans="1:3" x14ac:dyDescent="0.3">
      <c r="A358" s="10" t="s">
        <v>1133</v>
      </c>
      <c r="B358" s="10" t="s">
        <v>1133</v>
      </c>
      <c r="C358">
        <v>357</v>
      </c>
    </row>
    <row r="359" spans="1:3" x14ac:dyDescent="0.3">
      <c r="A359" s="10" t="s">
        <v>1134</v>
      </c>
      <c r="B359" s="10" t="s">
        <v>1134</v>
      </c>
      <c r="C359">
        <v>358</v>
      </c>
    </row>
    <row r="360" spans="1:3" x14ac:dyDescent="0.3">
      <c r="A360" s="10" t="s">
        <v>1135</v>
      </c>
      <c r="B360" s="10" t="s">
        <v>1135</v>
      </c>
      <c r="C360">
        <v>359</v>
      </c>
    </row>
    <row r="361" spans="1:3" x14ac:dyDescent="0.3">
      <c r="A361" s="10" t="s">
        <v>1136</v>
      </c>
      <c r="B361" s="10" t="s">
        <v>1136</v>
      </c>
      <c r="C361">
        <v>360</v>
      </c>
    </row>
    <row r="362" spans="1:3" x14ac:dyDescent="0.3">
      <c r="A362" s="10" t="s">
        <v>1137</v>
      </c>
      <c r="B362" s="10" t="s">
        <v>1137</v>
      </c>
      <c r="C362">
        <v>361</v>
      </c>
    </row>
    <row r="363" spans="1:3" x14ac:dyDescent="0.3">
      <c r="A363" s="10" t="s">
        <v>1138</v>
      </c>
      <c r="B363" s="10" t="s">
        <v>1138</v>
      </c>
      <c r="C363">
        <v>362</v>
      </c>
    </row>
    <row r="364" spans="1:3" x14ac:dyDescent="0.3">
      <c r="A364" s="10" t="s">
        <v>1139</v>
      </c>
      <c r="B364" s="10" t="s">
        <v>1139</v>
      </c>
      <c r="C364">
        <v>363</v>
      </c>
    </row>
    <row r="365" spans="1:3" x14ac:dyDescent="0.3">
      <c r="A365" s="10" t="s">
        <v>1140</v>
      </c>
      <c r="B365" s="10" t="s">
        <v>1140</v>
      </c>
      <c r="C365">
        <v>364</v>
      </c>
    </row>
    <row r="366" spans="1:3" x14ac:dyDescent="0.3">
      <c r="A366" s="10" t="s">
        <v>1141</v>
      </c>
      <c r="B366" s="10" t="s">
        <v>1141</v>
      </c>
      <c r="C366">
        <v>365</v>
      </c>
    </row>
    <row r="367" spans="1:3" x14ac:dyDescent="0.3">
      <c r="A367" s="10" t="s">
        <v>1141</v>
      </c>
      <c r="B367" s="10" t="s">
        <v>1141</v>
      </c>
      <c r="C367">
        <v>366</v>
      </c>
    </row>
    <row r="368" spans="1:3" x14ac:dyDescent="0.3">
      <c r="A368" s="10" t="s">
        <v>1142</v>
      </c>
      <c r="B368" s="10" t="s">
        <v>1143</v>
      </c>
      <c r="C368">
        <v>367</v>
      </c>
    </row>
    <row r="369" spans="1:3" x14ac:dyDescent="0.3">
      <c r="A369" s="10" t="s">
        <v>1144</v>
      </c>
      <c r="B369" s="10" t="s">
        <v>1144</v>
      </c>
      <c r="C369">
        <v>368</v>
      </c>
    </row>
    <row r="370" spans="1:3" x14ac:dyDescent="0.3">
      <c r="A370" s="10" t="s">
        <v>1145</v>
      </c>
      <c r="B370" s="10" t="s">
        <v>1145</v>
      </c>
      <c r="C370">
        <v>369</v>
      </c>
    </row>
    <row r="371" spans="1:3" x14ac:dyDescent="0.3">
      <c r="A371" s="10" t="s">
        <v>1146</v>
      </c>
      <c r="B371" s="10" t="s">
        <v>1146</v>
      </c>
      <c r="C371">
        <v>370</v>
      </c>
    </row>
    <row r="372" spans="1:3" x14ac:dyDescent="0.3">
      <c r="A372" s="10" t="s">
        <v>1147</v>
      </c>
      <c r="B372" s="10" t="s">
        <v>1147</v>
      </c>
      <c r="C372">
        <v>371</v>
      </c>
    </row>
    <row r="373" spans="1:3" x14ac:dyDescent="0.3">
      <c r="A373" s="10" t="s">
        <v>1148</v>
      </c>
      <c r="B373" s="10" t="s">
        <v>1148</v>
      </c>
      <c r="C373">
        <v>372</v>
      </c>
    </row>
    <row r="374" spans="1:3" x14ac:dyDescent="0.3">
      <c r="A374" s="10" t="s">
        <v>1149</v>
      </c>
      <c r="B374" s="10" t="s">
        <v>1149</v>
      </c>
      <c r="C374">
        <v>373</v>
      </c>
    </row>
    <row r="375" spans="1:3" x14ac:dyDescent="0.3">
      <c r="A375" s="10" t="s">
        <v>1150</v>
      </c>
      <c r="B375" s="10" t="s">
        <v>1150</v>
      </c>
      <c r="C375">
        <v>374</v>
      </c>
    </row>
    <row r="376" spans="1:3" x14ac:dyDescent="0.3">
      <c r="A376" s="10" t="s">
        <v>1151</v>
      </c>
      <c r="B376" s="10" t="s">
        <v>1151</v>
      </c>
      <c r="C376">
        <v>375</v>
      </c>
    </row>
    <row r="377" spans="1:3" x14ac:dyDescent="0.3">
      <c r="A377" s="10" t="s">
        <v>1152</v>
      </c>
      <c r="B377" s="10" t="s">
        <v>1152</v>
      </c>
      <c r="C377">
        <v>376</v>
      </c>
    </row>
    <row r="378" spans="1:3" x14ac:dyDescent="0.3">
      <c r="A378" s="10" t="s">
        <v>1153</v>
      </c>
      <c r="B378" s="10" t="s">
        <v>1153</v>
      </c>
      <c r="C378">
        <v>377</v>
      </c>
    </row>
    <row r="379" spans="1:3" x14ac:dyDescent="0.3">
      <c r="A379" s="10" t="s">
        <v>1154</v>
      </c>
      <c r="B379" s="10" t="s">
        <v>1154</v>
      </c>
      <c r="C379">
        <v>378</v>
      </c>
    </row>
    <row r="380" spans="1:3" x14ac:dyDescent="0.3">
      <c r="A380" s="10" t="s">
        <v>1155</v>
      </c>
      <c r="B380" s="10" t="s">
        <v>1155</v>
      </c>
      <c r="C380">
        <v>379</v>
      </c>
    </row>
    <row r="381" spans="1:3" x14ac:dyDescent="0.3">
      <c r="A381" s="10" t="s">
        <v>1156</v>
      </c>
      <c r="B381" s="10" t="s">
        <v>1156</v>
      </c>
      <c r="C381">
        <v>380</v>
      </c>
    </row>
    <row r="382" spans="1:3" x14ac:dyDescent="0.3">
      <c r="A382" s="10" t="s">
        <v>1157</v>
      </c>
      <c r="B382" s="10" t="s">
        <v>1157</v>
      </c>
      <c r="C382">
        <v>381</v>
      </c>
    </row>
    <row r="383" spans="1:3" x14ac:dyDescent="0.3">
      <c r="A383" s="10" t="s">
        <v>1158</v>
      </c>
      <c r="B383" s="10" t="s">
        <v>1158</v>
      </c>
      <c r="C383">
        <v>382</v>
      </c>
    </row>
    <row r="384" spans="1:3" x14ac:dyDescent="0.3">
      <c r="A384" s="10" t="s">
        <v>1159</v>
      </c>
      <c r="B384" s="10" t="s">
        <v>1158</v>
      </c>
      <c r="C384">
        <v>383</v>
      </c>
    </row>
    <row r="385" spans="1:3" x14ac:dyDescent="0.3">
      <c r="A385" s="10" t="s">
        <v>1160</v>
      </c>
      <c r="B385" s="10" t="s">
        <v>1160</v>
      </c>
      <c r="C385">
        <v>384</v>
      </c>
    </row>
    <row r="386" spans="1:3" x14ac:dyDescent="0.3">
      <c r="A386" s="10" t="s">
        <v>1161</v>
      </c>
      <c r="B386" s="10" t="s">
        <v>1160</v>
      </c>
      <c r="C386">
        <v>385</v>
      </c>
    </row>
    <row r="387" spans="1:3" x14ac:dyDescent="0.3">
      <c r="A387" s="10" t="s">
        <v>1162</v>
      </c>
      <c r="B387" s="10" t="s">
        <v>1162</v>
      </c>
      <c r="C387">
        <v>386</v>
      </c>
    </row>
    <row r="388" spans="1:3" x14ac:dyDescent="0.3">
      <c r="A388" s="10" t="s">
        <v>1163</v>
      </c>
      <c r="B388" s="10" t="s">
        <v>1162</v>
      </c>
      <c r="C388">
        <v>387</v>
      </c>
    </row>
    <row r="389" spans="1:3" x14ac:dyDescent="0.3">
      <c r="A389" s="10" t="s">
        <v>1164</v>
      </c>
      <c r="B389" s="10" t="s">
        <v>1162</v>
      </c>
      <c r="C389">
        <v>388</v>
      </c>
    </row>
    <row r="390" spans="1:3" x14ac:dyDescent="0.3">
      <c r="A390" s="10" t="s">
        <v>1165</v>
      </c>
      <c r="B390" s="10" t="s">
        <v>1165</v>
      </c>
      <c r="C390">
        <v>389</v>
      </c>
    </row>
    <row r="391" spans="1:3" x14ac:dyDescent="0.3">
      <c r="A391" s="10" t="s">
        <v>1166</v>
      </c>
      <c r="B391" s="10" t="s">
        <v>1166</v>
      </c>
      <c r="C391">
        <v>390</v>
      </c>
    </row>
    <row r="392" spans="1:3" x14ac:dyDescent="0.3">
      <c r="A392" s="10" t="s">
        <v>1167</v>
      </c>
      <c r="B392" s="10" t="s">
        <v>1167</v>
      </c>
      <c r="C392">
        <v>391</v>
      </c>
    </row>
    <row r="393" spans="1:3" x14ac:dyDescent="0.3">
      <c r="A393" s="10" t="s">
        <v>1168</v>
      </c>
      <c r="B393" s="10" t="s">
        <v>1168</v>
      </c>
      <c r="C393">
        <v>392</v>
      </c>
    </row>
    <row r="394" spans="1:3" x14ac:dyDescent="0.3">
      <c r="A394" s="10" t="s">
        <v>1169</v>
      </c>
      <c r="B394" s="10" t="s">
        <v>1169</v>
      </c>
      <c r="C394">
        <v>393</v>
      </c>
    </row>
    <row r="395" spans="1:3" x14ac:dyDescent="0.3">
      <c r="A395" s="10" t="s">
        <v>1170</v>
      </c>
      <c r="B395" s="10" t="s">
        <v>1170</v>
      </c>
      <c r="C395">
        <v>394</v>
      </c>
    </row>
    <row r="396" spans="1:3" x14ac:dyDescent="0.3">
      <c r="A396" s="10" t="s">
        <v>1171</v>
      </c>
      <c r="B396" s="10" t="s">
        <v>1170</v>
      </c>
      <c r="C396">
        <v>395</v>
      </c>
    </row>
    <row r="397" spans="1:3" x14ac:dyDescent="0.3">
      <c r="A397" s="10" t="s">
        <v>1172</v>
      </c>
      <c r="B397" s="10" t="s">
        <v>1172</v>
      </c>
      <c r="C397">
        <v>396</v>
      </c>
    </row>
    <row r="398" spans="1:3" x14ac:dyDescent="0.3">
      <c r="A398" s="10" t="s">
        <v>1173</v>
      </c>
      <c r="B398" s="10" t="s">
        <v>1173</v>
      </c>
      <c r="C398">
        <v>397</v>
      </c>
    </row>
    <row r="399" spans="1:3" x14ac:dyDescent="0.3">
      <c r="A399" s="10" t="s">
        <v>1174</v>
      </c>
      <c r="B399" s="10" t="s">
        <v>1174</v>
      </c>
      <c r="C399">
        <v>398</v>
      </c>
    </row>
    <row r="400" spans="1:3" x14ac:dyDescent="0.3">
      <c r="A400" s="10" t="s">
        <v>1175</v>
      </c>
      <c r="B400" s="10" t="s">
        <v>1175</v>
      </c>
      <c r="C400">
        <v>399</v>
      </c>
    </row>
    <row r="401" spans="1:3" x14ac:dyDescent="0.3">
      <c r="A401" s="18" t="s">
        <v>1176</v>
      </c>
      <c r="B401" s="18" t="s">
        <v>1176</v>
      </c>
      <c r="C401">
        <v>400</v>
      </c>
    </row>
    <row r="402" spans="1:3" x14ac:dyDescent="0.3">
      <c r="A402" s="10" t="s">
        <v>1177</v>
      </c>
      <c r="B402" s="10" t="s">
        <v>1177</v>
      </c>
      <c r="C402">
        <v>401</v>
      </c>
    </row>
    <row r="403" spans="1:3" x14ac:dyDescent="0.3">
      <c r="A403" s="10" t="s">
        <v>1178</v>
      </c>
      <c r="B403" s="10" t="s">
        <v>1178</v>
      </c>
      <c r="C403">
        <v>402</v>
      </c>
    </row>
    <row r="404" spans="1:3" x14ac:dyDescent="0.3">
      <c r="A404" s="18" t="s">
        <v>1179</v>
      </c>
      <c r="B404" s="18" t="s">
        <v>1179</v>
      </c>
      <c r="C404">
        <v>403</v>
      </c>
    </row>
    <row r="405" spans="1:3" x14ac:dyDescent="0.3">
      <c r="A405" s="18" t="s">
        <v>1180</v>
      </c>
      <c r="B405" s="18" t="s">
        <v>1180</v>
      </c>
      <c r="C405">
        <v>404</v>
      </c>
    </row>
    <row r="406" spans="1:3" x14ac:dyDescent="0.3">
      <c r="A406" s="18" t="s">
        <v>1181</v>
      </c>
      <c r="B406" s="18" t="s">
        <v>1181</v>
      </c>
      <c r="C406">
        <v>405</v>
      </c>
    </row>
    <row r="407" spans="1:3" x14ac:dyDescent="0.3">
      <c r="A407" s="10" t="s">
        <v>1182</v>
      </c>
      <c r="B407" s="10" t="s">
        <v>1182</v>
      </c>
      <c r="C407">
        <v>406</v>
      </c>
    </row>
    <row r="408" spans="1:3" x14ac:dyDescent="0.3">
      <c r="A408" s="10" t="s">
        <v>1183</v>
      </c>
      <c r="B408" s="10" t="s">
        <v>1182</v>
      </c>
      <c r="C408">
        <v>407</v>
      </c>
    </row>
    <row r="409" spans="1:3" x14ac:dyDescent="0.3">
      <c r="A409" s="10" t="s">
        <v>1184</v>
      </c>
      <c r="B409" s="10" t="s">
        <v>1184</v>
      </c>
      <c r="C409">
        <v>408</v>
      </c>
    </row>
    <row r="410" spans="1:3" x14ac:dyDescent="0.3">
      <c r="A410" s="10" t="s">
        <v>1185</v>
      </c>
      <c r="B410" s="10" t="s">
        <v>1184</v>
      </c>
      <c r="C410">
        <v>409</v>
      </c>
    </row>
    <row r="411" spans="1:3" x14ac:dyDescent="0.3">
      <c r="A411" s="10" t="s">
        <v>1186</v>
      </c>
      <c r="B411" s="10" t="s">
        <v>1187</v>
      </c>
      <c r="C411">
        <v>410</v>
      </c>
    </row>
    <row r="412" spans="1:3" x14ac:dyDescent="0.3">
      <c r="A412" s="10" t="s">
        <v>1188</v>
      </c>
      <c r="B412" s="10" t="s">
        <v>1189</v>
      </c>
      <c r="C412">
        <v>411</v>
      </c>
    </row>
    <row r="413" spans="1:3" x14ac:dyDescent="0.3">
      <c r="A413" s="10" t="s">
        <v>1190</v>
      </c>
      <c r="B413" s="10" t="s">
        <v>1190</v>
      </c>
      <c r="C413">
        <v>412</v>
      </c>
    </row>
    <row r="414" spans="1:3" x14ac:dyDescent="0.3">
      <c r="A414" s="10" t="s">
        <v>1191</v>
      </c>
      <c r="B414" s="10" t="s">
        <v>1190</v>
      </c>
      <c r="C414">
        <v>413</v>
      </c>
    </row>
    <row r="415" spans="1:3" x14ac:dyDescent="0.3">
      <c r="A415" s="10" t="s">
        <v>1192</v>
      </c>
      <c r="B415" s="10" t="s">
        <v>1192</v>
      </c>
      <c r="C415">
        <v>414</v>
      </c>
    </row>
    <row r="416" spans="1:3" x14ac:dyDescent="0.3">
      <c r="A416" s="10" t="s">
        <v>1193</v>
      </c>
      <c r="B416" s="10" t="s">
        <v>1192</v>
      </c>
      <c r="C416">
        <v>415</v>
      </c>
    </row>
    <row r="417" spans="1:3" x14ac:dyDescent="0.3">
      <c r="A417" s="10" t="s">
        <v>56</v>
      </c>
      <c r="B417" s="10" t="s">
        <v>56</v>
      </c>
      <c r="C417">
        <v>416</v>
      </c>
    </row>
    <row r="418" spans="1:3" x14ac:dyDescent="0.3">
      <c r="A418" s="10" t="s">
        <v>1194</v>
      </c>
      <c r="B418" s="10" t="s">
        <v>56</v>
      </c>
      <c r="C418">
        <v>417</v>
      </c>
    </row>
    <row r="419" spans="1:3" x14ac:dyDescent="0.3">
      <c r="A419" s="10" t="s">
        <v>58</v>
      </c>
      <c r="B419" s="10" t="s">
        <v>58</v>
      </c>
      <c r="C419">
        <v>418</v>
      </c>
    </row>
    <row r="420" spans="1:3" x14ac:dyDescent="0.3">
      <c r="A420" s="10" t="s">
        <v>1195</v>
      </c>
      <c r="B420" s="10" t="s">
        <v>58</v>
      </c>
      <c r="C420">
        <v>419</v>
      </c>
    </row>
    <row r="421" spans="1:3" x14ac:dyDescent="0.3">
      <c r="A421" s="10" t="s">
        <v>1196</v>
      </c>
      <c r="B421" s="10" t="s">
        <v>58</v>
      </c>
      <c r="C421">
        <v>420</v>
      </c>
    </row>
    <row r="422" spans="1:3" x14ac:dyDescent="0.3">
      <c r="A422" s="10" t="s">
        <v>59</v>
      </c>
      <c r="B422" s="10" t="s">
        <v>59</v>
      </c>
      <c r="C422">
        <v>421</v>
      </c>
    </row>
    <row r="423" spans="1:3" x14ac:dyDescent="0.3">
      <c r="A423" s="10" t="s">
        <v>1197</v>
      </c>
      <c r="B423" s="10" t="s">
        <v>59</v>
      </c>
      <c r="C423">
        <v>422</v>
      </c>
    </row>
    <row r="424" spans="1:3" x14ac:dyDescent="0.3">
      <c r="A424" s="10" t="s">
        <v>1198</v>
      </c>
      <c r="B424" s="10" t="s">
        <v>59</v>
      </c>
      <c r="C424">
        <v>423</v>
      </c>
    </row>
    <row r="425" spans="1:3" x14ac:dyDescent="0.3">
      <c r="A425" s="10" t="s">
        <v>1199</v>
      </c>
      <c r="B425" s="10" t="s">
        <v>60</v>
      </c>
      <c r="C425">
        <v>424</v>
      </c>
    </row>
    <row r="426" spans="1:3" x14ac:dyDescent="0.3">
      <c r="A426" s="10" t="s">
        <v>60</v>
      </c>
      <c r="B426" s="10" t="s">
        <v>60</v>
      </c>
      <c r="C426">
        <v>425</v>
      </c>
    </row>
    <row r="427" spans="1:3" x14ac:dyDescent="0.3">
      <c r="A427" s="10" t="s">
        <v>1200</v>
      </c>
      <c r="B427" s="10" t="s">
        <v>60</v>
      </c>
      <c r="C427">
        <v>426</v>
      </c>
    </row>
    <row r="428" spans="1:3" x14ac:dyDescent="0.3">
      <c r="A428" s="10" t="s">
        <v>61</v>
      </c>
      <c r="B428" s="10" t="s">
        <v>61</v>
      </c>
      <c r="C428">
        <v>427</v>
      </c>
    </row>
    <row r="429" spans="1:3" x14ac:dyDescent="0.3">
      <c r="A429" s="10" t="s">
        <v>1201</v>
      </c>
      <c r="B429" s="10" t="s">
        <v>61</v>
      </c>
      <c r="C429">
        <v>428</v>
      </c>
    </row>
    <row r="430" spans="1:3" x14ac:dyDescent="0.3">
      <c r="A430" s="10" t="s">
        <v>1202</v>
      </c>
      <c r="B430" s="10" t="s">
        <v>61</v>
      </c>
      <c r="C430">
        <v>429</v>
      </c>
    </row>
    <row r="431" spans="1:3" x14ac:dyDescent="0.3">
      <c r="A431" s="10" t="s">
        <v>1203</v>
      </c>
      <c r="B431" s="10" t="s">
        <v>62</v>
      </c>
      <c r="C431">
        <v>430</v>
      </c>
    </row>
    <row r="432" spans="1:3" x14ac:dyDescent="0.3">
      <c r="A432" s="10" t="s">
        <v>62</v>
      </c>
      <c r="B432" s="10" t="s">
        <v>62</v>
      </c>
      <c r="C432">
        <v>431</v>
      </c>
    </row>
    <row r="433" spans="1:3" x14ac:dyDescent="0.3">
      <c r="A433" s="10" t="s">
        <v>1204</v>
      </c>
      <c r="B433" s="10" t="s">
        <v>62</v>
      </c>
      <c r="C433">
        <v>432</v>
      </c>
    </row>
    <row r="434" spans="1:3" x14ac:dyDescent="0.3">
      <c r="A434" s="10" t="s">
        <v>63</v>
      </c>
      <c r="B434" s="10" t="s">
        <v>63</v>
      </c>
      <c r="C434">
        <v>433</v>
      </c>
    </row>
    <row r="435" spans="1:3" x14ac:dyDescent="0.3">
      <c r="A435" s="10" t="s">
        <v>1205</v>
      </c>
      <c r="B435" s="10" t="s">
        <v>63</v>
      </c>
      <c r="C435">
        <v>434</v>
      </c>
    </row>
    <row r="436" spans="1:3" x14ac:dyDescent="0.3">
      <c r="A436" s="10" t="s">
        <v>1206</v>
      </c>
      <c r="B436" s="10" t="s">
        <v>63</v>
      </c>
      <c r="C436">
        <v>435</v>
      </c>
    </row>
    <row r="437" spans="1:3" x14ac:dyDescent="0.3">
      <c r="A437" s="10" t="s">
        <v>1207</v>
      </c>
      <c r="B437" s="10" t="s">
        <v>64</v>
      </c>
      <c r="C437">
        <v>436</v>
      </c>
    </row>
    <row r="438" spans="1:3" x14ac:dyDescent="0.3">
      <c r="A438" s="10" t="s">
        <v>64</v>
      </c>
      <c r="B438" s="10" t="s">
        <v>64</v>
      </c>
      <c r="C438">
        <v>437</v>
      </c>
    </row>
    <row r="439" spans="1:3" x14ac:dyDescent="0.3">
      <c r="A439" s="10" t="s">
        <v>1208</v>
      </c>
      <c r="B439" s="10" t="s">
        <v>64</v>
      </c>
      <c r="C439">
        <v>438</v>
      </c>
    </row>
    <row r="440" spans="1:3" x14ac:dyDescent="0.3">
      <c r="A440" s="10" t="s">
        <v>1209</v>
      </c>
      <c r="B440" s="10" t="s">
        <v>65</v>
      </c>
      <c r="C440">
        <v>439</v>
      </c>
    </row>
    <row r="441" spans="1:3" x14ac:dyDescent="0.3">
      <c r="A441" s="10" t="s">
        <v>65</v>
      </c>
      <c r="B441" s="10" t="s">
        <v>65</v>
      </c>
      <c r="C441">
        <v>440</v>
      </c>
    </row>
    <row r="442" spans="1:3" x14ac:dyDescent="0.3">
      <c r="A442" s="10" t="s">
        <v>66</v>
      </c>
      <c r="B442" s="10" t="s">
        <v>66</v>
      </c>
      <c r="C442">
        <v>441</v>
      </c>
    </row>
    <row r="443" spans="1:3" x14ac:dyDescent="0.3">
      <c r="A443" s="10" t="s">
        <v>1210</v>
      </c>
      <c r="B443" s="10" t="s">
        <v>66</v>
      </c>
      <c r="C443">
        <v>442</v>
      </c>
    </row>
    <row r="444" spans="1:3" x14ac:dyDescent="0.3">
      <c r="A444" s="10" t="s">
        <v>1211</v>
      </c>
      <c r="B444" s="10" t="s">
        <v>66</v>
      </c>
      <c r="C444">
        <v>443</v>
      </c>
    </row>
    <row r="445" spans="1:3" x14ac:dyDescent="0.3">
      <c r="A445" s="10" t="s">
        <v>67</v>
      </c>
      <c r="B445" s="10" t="s">
        <v>67</v>
      </c>
      <c r="C445">
        <v>444</v>
      </c>
    </row>
    <row r="446" spans="1:3" x14ac:dyDescent="0.3">
      <c r="A446" s="10" t="s">
        <v>1212</v>
      </c>
      <c r="B446" s="10" t="s">
        <v>67</v>
      </c>
      <c r="C446">
        <v>445</v>
      </c>
    </row>
    <row r="447" spans="1:3" x14ac:dyDescent="0.3">
      <c r="A447" s="10" t="s">
        <v>1213</v>
      </c>
      <c r="B447" s="10" t="s">
        <v>67</v>
      </c>
      <c r="C447">
        <v>446</v>
      </c>
    </row>
    <row r="448" spans="1:3" x14ac:dyDescent="0.3">
      <c r="A448" s="10" t="s">
        <v>1214</v>
      </c>
      <c r="B448" s="10" t="s">
        <v>1215</v>
      </c>
      <c r="C448">
        <v>447</v>
      </c>
    </row>
    <row r="449" spans="1:3" x14ac:dyDescent="0.3">
      <c r="A449" s="10" t="s">
        <v>1215</v>
      </c>
      <c r="B449" s="10" t="s">
        <v>1215</v>
      </c>
      <c r="C449">
        <v>448</v>
      </c>
    </row>
    <row r="450" spans="1:3" x14ac:dyDescent="0.3">
      <c r="A450" s="10" t="s">
        <v>1216</v>
      </c>
      <c r="B450" s="10" t="s">
        <v>1215</v>
      </c>
      <c r="C450">
        <v>449</v>
      </c>
    </row>
    <row r="451" spans="1:3" x14ac:dyDescent="0.3">
      <c r="A451" s="10" t="s">
        <v>1217</v>
      </c>
      <c r="B451" s="10" t="s">
        <v>1217</v>
      </c>
      <c r="C451">
        <v>450</v>
      </c>
    </row>
    <row r="452" spans="1:3" x14ac:dyDescent="0.3">
      <c r="A452" s="10" t="s">
        <v>1218</v>
      </c>
      <c r="B452" s="10" t="s">
        <v>1217</v>
      </c>
      <c r="C452">
        <v>451</v>
      </c>
    </row>
    <row r="453" spans="1:3" x14ac:dyDescent="0.3">
      <c r="A453" s="10" t="s">
        <v>1219</v>
      </c>
      <c r="B453" s="10" t="s">
        <v>1217</v>
      </c>
      <c r="C453">
        <v>452</v>
      </c>
    </row>
    <row r="454" spans="1:3" x14ac:dyDescent="0.3">
      <c r="A454" s="10" t="s">
        <v>1220</v>
      </c>
      <c r="B454" s="10" t="s">
        <v>1221</v>
      </c>
      <c r="C454">
        <v>453</v>
      </c>
    </row>
    <row r="455" spans="1:3" x14ac:dyDescent="0.3">
      <c r="A455" s="10" t="s">
        <v>1222</v>
      </c>
      <c r="B455" s="10" t="s">
        <v>1221</v>
      </c>
      <c r="C455">
        <v>454</v>
      </c>
    </row>
    <row r="456" spans="1:3" x14ac:dyDescent="0.3">
      <c r="A456" s="10" t="s">
        <v>1221</v>
      </c>
      <c r="B456" s="10" t="s">
        <v>1221</v>
      </c>
      <c r="C456">
        <v>455</v>
      </c>
    </row>
    <row r="457" spans="1:3" x14ac:dyDescent="0.3">
      <c r="A457" s="10" t="s">
        <v>1222</v>
      </c>
      <c r="B457" s="10" t="s">
        <v>1221</v>
      </c>
      <c r="C457">
        <v>456</v>
      </c>
    </row>
    <row r="458" spans="1:3" x14ac:dyDescent="0.3">
      <c r="A458" s="10" t="s">
        <v>1223</v>
      </c>
      <c r="B458" s="10" t="s">
        <v>1223</v>
      </c>
      <c r="C458">
        <v>457</v>
      </c>
    </row>
    <row r="459" spans="1:3" x14ac:dyDescent="0.3">
      <c r="A459" s="10" t="s">
        <v>1224</v>
      </c>
      <c r="B459" s="10" t="s">
        <v>1223</v>
      </c>
      <c r="C459">
        <v>458</v>
      </c>
    </row>
    <row r="460" spans="1:3" x14ac:dyDescent="0.3">
      <c r="A460" s="10" t="s">
        <v>1225</v>
      </c>
      <c r="B460" s="10" t="s">
        <v>1223</v>
      </c>
      <c r="C460">
        <v>459</v>
      </c>
    </row>
    <row r="461" spans="1:3" x14ac:dyDescent="0.3">
      <c r="A461" s="10" t="s">
        <v>1226</v>
      </c>
      <c r="B461" s="10" t="s">
        <v>1227</v>
      </c>
      <c r="C461">
        <v>460</v>
      </c>
    </row>
    <row r="462" spans="1:3" x14ac:dyDescent="0.3">
      <c r="A462" s="10" t="s">
        <v>1227</v>
      </c>
      <c r="B462" s="10" t="s">
        <v>1227</v>
      </c>
      <c r="C462">
        <v>461</v>
      </c>
    </row>
    <row r="463" spans="1:3" x14ac:dyDescent="0.3">
      <c r="A463" s="10" t="s">
        <v>1228</v>
      </c>
      <c r="B463" s="10" t="s">
        <v>1227</v>
      </c>
      <c r="C463">
        <v>462</v>
      </c>
    </row>
    <row r="464" spans="1:3" x14ac:dyDescent="0.3">
      <c r="A464" s="10" t="s">
        <v>1228</v>
      </c>
      <c r="B464" s="10" t="s">
        <v>1227</v>
      </c>
      <c r="C464">
        <v>463</v>
      </c>
    </row>
    <row r="465" spans="1:3" x14ac:dyDescent="0.3">
      <c r="A465" s="10" t="s">
        <v>1229</v>
      </c>
      <c r="B465" s="10" t="s">
        <v>1230</v>
      </c>
      <c r="C465">
        <v>464</v>
      </c>
    </row>
    <row r="466" spans="1:3" x14ac:dyDescent="0.3">
      <c r="A466" s="10" t="s">
        <v>1230</v>
      </c>
      <c r="B466" s="10" t="s">
        <v>1230</v>
      </c>
      <c r="C466">
        <v>465</v>
      </c>
    </row>
    <row r="467" spans="1:3" x14ac:dyDescent="0.3">
      <c r="A467" s="10" t="s">
        <v>1231</v>
      </c>
      <c r="B467" s="10" t="s">
        <v>1230</v>
      </c>
      <c r="C467">
        <v>466</v>
      </c>
    </row>
    <row r="468" spans="1:3" x14ac:dyDescent="0.3">
      <c r="A468" s="10" t="s">
        <v>1231</v>
      </c>
      <c r="B468" s="10" t="s">
        <v>1230</v>
      </c>
      <c r="C468">
        <v>467</v>
      </c>
    </row>
    <row r="469" spans="1:3" x14ac:dyDescent="0.3">
      <c r="A469" s="10" t="s">
        <v>1232</v>
      </c>
      <c r="B469" s="10" t="s">
        <v>1233</v>
      </c>
      <c r="C469">
        <v>468</v>
      </c>
    </row>
    <row r="470" spans="1:3" x14ac:dyDescent="0.3">
      <c r="A470" s="10" t="s">
        <v>1233</v>
      </c>
      <c r="B470" s="10" t="s">
        <v>1233</v>
      </c>
      <c r="C470">
        <v>469</v>
      </c>
    </row>
    <row r="471" spans="1:3" x14ac:dyDescent="0.3">
      <c r="A471" s="10" t="s">
        <v>1234</v>
      </c>
      <c r="B471" s="10" t="s">
        <v>1233</v>
      </c>
      <c r="C471">
        <v>470</v>
      </c>
    </row>
    <row r="472" spans="1:3" x14ac:dyDescent="0.3">
      <c r="A472" s="10" t="s">
        <v>1234</v>
      </c>
      <c r="B472" s="10" t="s">
        <v>1233</v>
      </c>
      <c r="C472">
        <v>471</v>
      </c>
    </row>
    <row r="473" spans="1:3" x14ac:dyDescent="0.3">
      <c r="A473" s="10" t="s">
        <v>1235</v>
      </c>
      <c r="B473" s="10" t="s">
        <v>1236</v>
      </c>
      <c r="C473">
        <v>472</v>
      </c>
    </row>
    <row r="474" spans="1:3" x14ac:dyDescent="0.3">
      <c r="A474" s="10" t="s">
        <v>1236</v>
      </c>
      <c r="B474" s="10" t="s">
        <v>1236</v>
      </c>
      <c r="C474">
        <v>473</v>
      </c>
    </row>
    <row r="475" spans="1:3" x14ac:dyDescent="0.3">
      <c r="A475" s="10" t="s">
        <v>1237</v>
      </c>
      <c r="B475" s="10" t="s">
        <v>1236</v>
      </c>
      <c r="C475">
        <v>474</v>
      </c>
    </row>
    <row r="476" spans="1:3" x14ac:dyDescent="0.3">
      <c r="A476" s="10" t="s">
        <v>1238</v>
      </c>
      <c r="B476" s="10" t="s">
        <v>1239</v>
      </c>
      <c r="C476">
        <v>475</v>
      </c>
    </row>
    <row r="477" spans="1:3" x14ac:dyDescent="0.3">
      <c r="A477" s="10" t="s">
        <v>1239</v>
      </c>
      <c r="B477" s="10" t="s">
        <v>1239</v>
      </c>
      <c r="C477">
        <v>476</v>
      </c>
    </row>
    <row r="478" spans="1:3" x14ac:dyDescent="0.3">
      <c r="A478" s="10" t="s">
        <v>1240</v>
      </c>
      <c r="B478" s="10" t="s">
        <v>1239</v>
      </c>
      <c r="C478">
        <v>477</v>
      </c>
    </row>
    <row r="479" spans="1:3" x14ac:dyDescent="0.3">
      <c r="A479" s="10" t="s">
        <v>1240</v>
      </c>
      <c r="B479" s="10" t="s">
        <v>1239</v>
      </c>
      <c r="C479">
        <v>478</v>
      </c>
    </row>
    <row r="480" spans="1:3" x14ac:dyDescent="0.3">
      <c r="A480" s="10" t="s">
        <v>1241</v>
      </c>
      <c r="B480" s="10" t="s">
        <v>1241</v>
      </c>
      <c r="C480">
        <v>479</v>
      </c>
    </row>
    <row r="481" spans="1:3" x14ac:dyDescent="0.3">
      <c r="A481" s="10" t="s">
        <v>1242</v>
      </c>
      <c r="B481" s="10" t="s">
        <v>1241</v>
      </c>
      <c r="C481">
        <v>480</v>
      </c>
    </row>
    <row r="482" spans="1:3" x14ac:dyDescent="0.3">
      <c r="A482" s="10" t="s">
        <v>1243</v>
      </c>
      <c r="B482" s="10" t="s">
        <v>1243</v>
      </c>
      <c r="C482">
        <v>481</v>
      </c>
    </row>
    <row r="483" spans="1:3" x14ac:dyDescent="0.3">
      <c r="A483" s="10" t="s">
        <v>1244</v>
      </c>
      <c r="B483" s="10" t="s">
        <v>1243</v>
      </c>
      <c r="C483">
        <v>482</v>
      </c>
    </row>
    <row r="484" spans="1:3" x14ac:dyDescent="0.3">
      <c r="A484" s="10" t="s">
        <v>1245</v>
      </c>
      <c r="B484" s="10" t="s">
        <v>1245</v>
      </c>
      <c r="C484">
        <v>483</v>
      </c>
    </row>
    <row r="485" spans="1:3" x14ac:dyDescent="0.3">
      <c r="A485" s="10" t="s">
        <v>1246</v>
      </c>
      <c r="B485" s="10" t="s">
        <v>1246</v>
      </c>
      <c r="C485">
        <v>484</v>
      </c>
    </row>
    <row r="486" spans="1:3" x14ac:dyDescent="0.3">
      <c r="A486" s="10" t="s">
        <v>1246</v>
      </c>
      <c r="B486" s="10" t="s">
        <v>1246</v>
      </c>
      <c r="C486">
        <v>485</v>
      </c>
    </row>
    <row r="487" spans="1:3" x14ac:dyDescent="0.3">
      <c r="A487" s="10" t="s">
        <v>1247</v>
      </c>
      <c r="B487" s="10" t="s">
        <v>1247</v>
      </c>
      <c r="C487">
        <v>486</v>
      </c>
    </row>
    <row r="488" spans="1:3" x14ac:dyDescent="0.3">
      <c r="A488" s="10" t="s">
        <v>1247</v>
      </c>
      <c r="B488" s="10" t="s">
        <v>1247</v>
      </c>
      <c r="C488">
        <v>487</v>
      </c>
    </row>
    <row r="489" spans="1:3" x14ac:dyDescent="0.3">
      <c r="A489" s="10" t="s">
        <v>1248</v>
      </c>
      <c r="B489" s="10" t="s">
        <v>1248</v>
      </c>
      <c r="C489">
        <v>488</v>
      </c>
    </row>
    <row r="490" spans="1:3" x14ac:dyDescent="0.3">
      <c r="A490" s="10" t="s">
        <v>1249</v>
      </c>
      <c r="B490" s="10" t="s">
        <v>1250</v>
      </c>
      <c r="C490">
        <v>489</v>
      </c>
    </row>
    <row r="491" spans="1:3" x14ac:dyDescent="0.3">
      <c r="A491" s="10" t="s">
        <v>1251</v>
      </c>
      <c r="B491" s="10" t="s">
        <v>1252</v>
      </c>
      <c r="C491">
        <v>490</v>
      </c>
    </row>
    <row r="492" spans="1:3" x14ac:dyDescent="0.3">
      <c r="A492" s="10" t="s">
        <v>1253</v>
      </c>
      <c r="B492" s="10" t="s">
        <v>1253</v>
      </c>
      <c r="C492">
        <v>491</v>
      </c>
    </row>
    <row r="493" spans="1:3" x14ac:dyDescent="0.3">
      <c r="A493" s="10" t="s">
        <v>1254</v>
      </c>
      <c r="B493" s="10" t="s">
        <v>1253</v>
      </c>
      <c r="C493">
        <v>492</v>
      </c>
    </row>
    <row r="494" spans="1:3" x14ac:dyDescent="0.3">
      <c r="A494" s="10" t="s">
        <v>1255</v>
      </c>
      <c r="B494" s="10" t="s">
        <v>1255</v>
      </c>
      <c r="C494">
        <v>493</v>
      </c>
    </row>
    <row r="495" spans="1:3" x14ac:dyDescent="0.3">
      <c r="A495" s="10" t="s">
        <v>1256</v>
      </c>
      <c r="B495" s="10" t="s">
        <v>1256</v>
      </c>
      <c r="C495">
        <v>494</v>
      </c>
    </row>
    <row r="496" spans="1:3" x14ac:dyDescent="0.3">
      <c r="A496" s="10" t="s">
        <v>1257</v>
      </c>
      <c r="B496" s="10" t="s">
        <v>1257</v>
      </c>
      <c r="C496">
        <v>495</v>
      </c>
    </row>
    <row r="497" spans="1:3" x14ac:dyDescent="0.3">
      <c r="A497" s="21" t="s">
        <v>1258</v>
      </c>
      <c r="B497" s="21" t="s">
        <v>1258</v>
      </c>
      <c r="C497">
        <v>496</v>
      </c>
    </row>
    <row r="498" spans="1:3" x14ac:dyDescent="0.3">
      <c r="A498" s="22" t="s">
        <v>1259</v>
      </c>
      <c r="B498" s="22" t="s">
        <v>1259</v>
      </c>
      <c r="C498">
        <v>497</v>
      </c>
    </row>
    <row r="499" spans="1:3" x14ac:dyDescent="0.3">
      <c r="A499" s="22" t="s">
        <v>1260</v>
      </c>
      <c r="B499" s="22" t="s">
        <v>1260</v>
      </c>
      <c r="C499">
        <v>498</v>
      </c>
    </row>
    <row r="500" spans="1:3" x14ac:dyDescent="0.3">
      <c r="A500" s="10" t="s">
        <v>1261</v>
      </c>
      <c r="B500" s="10" t="s">
        <v>1261</v>
      </c>
      <c r="C500">
        <v>499</v>
      </c>
    </row>
    <row r="501" spans="1:3" x14ac:dyDescent="0.3">
      <c r="A501" s="10" t="s">
        <v>1262</v>
      </c>
      <c r="B501" s="10" t="s">
        <v>1262</v>
      </c>
      <c r="C501">
        <v>500</v>
      </c>
    </row>
    <row r="502" spans="1:3" x14ac:dyDescent="0.3">
      <c r="A502" s="22" t="s">
        <v>1263</v>
      </c>
      <c r="B502" s="22" t="s">
        <v>1263</v>
      </c>
      <c r="C502">
        <v>501</v>
      </c>
    </row>
    <row r="503" spans="1:3" x14ac:dyDescent="0.3">
      <c r="A503" s="10" t="s">
        <v>1264</v>
      </c>
      <c r="B503" s="10" t="s">
        <v>1264</v>
      </c>
      <c r="C503">
        <v>502</v>
      </c>
    </row>
    <row r="504" spans="1:3" x14ac:dyDescent="0.3">
      <c r="A504" s="10" t="s">
        <v>1265</v>
      </c>
      <c r="B504" s="10" t="s">
        <v>1265</v>
      </c>
      <c r="C504">
        <v>503</v>
      </c>
    </row>
    <row r="505" spans="1:3" x14ac:dyDescent="0.3">
      <c r="A505" s="18" t="s">
        <v>1266</v>
      </c>
      <c r="B505" s="18" t="s">
        <v>1266</v>
      </c>
      <c r="C505">
        <v>504</v>
      </c>
    </row>
    <row r="506" spans="1:3" x14ac:dyDescent="0.3">
      <c r="A506" s="10" t="s">
        <v>1267</v>
      </c>
      <c r="B506" s="10" t="s">
        <v>1267</v>
      </c>
      <c r="C506">
        <v>505</v>
      </c>
    </row>
    <row r="507" spans="1:3" x14ac:dyDescent="0.3">
      <c r="A507" s="10" t="s">
        <v>1268</v>
      </c>
      <c r="B507" s="10" t="s">
        <v>1268</v>
      </c>
      <c r="C507">
        <v>506</v>
      </c>
    </row>
    <row r="508" spans="1:3" x14ac:dyDescent="0.3">
      <c r="A508" s="10" t="s">
        <v>1269</v>
      </c>
      <c r="B508" s="10" t="s">
        <v>1269</v>
      </c>
      <c r="C508">
        <v>507</v>
      </c>
    </row>
    <row r="509" spans="1:3" x14ac:dyDescent="0.3">
      <c r="A509" s="10" t="s">
        <v>1269</v>
      </c>
      <c r="B509" s="10" t="s">
        <v>1269</v>
      </c>
      <c r="C509">
        <v>508</v>
      </c>
    </row>
    <row r="510" spans="1:3" x14ac:dyDescent="0.3">
      <c r="A510" s="10" t="s">
        <v>1270</v>
      </c>
      <c r="B510" s="10" t="s">
        <v>1270</v>
      </c>
      <c r="C510">
        <v>509</v>
      </c>
    </row>
    <row r="511" spans="1:3" x14ac:dyDescent="0.3">
      <c r="A511" s="10" t="s">
        <v>1271</v>
      </c>
      <c r="B511" s="10" t="s">
        <v>1271</v>
      </c>
      <c r="C511">
        <v>510</v>
      </c>
    </row>
    <row r="512" spans="1:3" x14ac:dyDescent="0.3">
      <c r="A512" s="10" t="s">
        <v>1272</v>
      </c>
      <c r="B512" s="10" t="s">
        <v>1272</v>
      </c>
      <c r="C512">
        <v>511</v>
      </c>
    </row>
    <row r="513" spans="1:3" x14ac:dyDescent="0.3">
      <c r="A513" s="10" t="s">
        <v>1273</v>
      </c>
      <c r="B513" s="10" t="s">
        <v>1273</v>
      </c>
      <c r="C513">
        <v>512</v>
      </c>
    </row>
    <row r="514" spans="1:3" x14ac:dyDescent="0.3">
      <c r="A514" s="10" t="s">
        <v>1274</v>
      </c>
      <c r="B514" s="10" t="s">
        <v>1274</v>
      </c>
      <c r="C514">
        <v>513</v>
      </c>
    </row>
    <row r="515" spans="1:3" x14ac:dyDescent="0.3">
      <c r="A515" s="10" t="s">
        <v>1275</v>
      </c>
      <c r="B515" s="10" t="s">
        <v>1275</v>
      </c>
      <c r="C515">
        <v>514</v>
      </c>
    </row>
    <row r="516" spans="1:3" x14ac:dyDescent="0.3">
      <c r="A516" s="10" t="s">
        <v>1276</v>
      </c>
      <c r="B516" s="10" t="s">
        <v>1276</v>
      </c>
      <c r="C516">
        <v>515</v>
      </c>
    </row>
    <row r="517" spans="1:3" x14ac:dyDescent="0.3">
      <c r="A517" s="10" t="s">
        <v>1277</v>
      </c>
      <c r="B517" s="10" t="s">
        <v>1277</v>
      </c>
      <c r="C517">
        <v>516</v>
      </c>
    </row>
    <row r="518" spans="1:3" x14ac:dyDescent="0.3">
      <c r="A518" s="10" t="s">
        <v>1278</v>
      </c>
      <c r="B518" s="10" t="s">
        <v>1278</v>
      </c>
      <c r="C518">
        <v>517</v>
      </c>
    </row>
    <row r="519" spans="1:3" x14ac:dyDescent="0.3">
      <c r="A519" s="10" t="s">
        <v>1279</v>
      </c>
      <c r="B519" s="10" t="s">
        <v>1279</v>
      </c>
      <c r="C519">
        <v>518</v>
      </c>
    </row>
    <row r="520" spans="1:3" x14ac:dyDescent="0.3">
      <c r="A520" s="10" t="s">
        <v>1280</v>
      </c>
      <c r="B520" s="10" t="s">
        <v>1281</v>
      </c>
      <c r="C520">
        <v>519</v>
      </c>
    </row>
    <row r="521" spans="1:3" x14ac:dyDescent="0.3">
      <c r="A521" s="10" t="s">
        <v>1282</v>
      </c>
      <c r="B521" s="10" t="s">
        <v>1283</v>
      </c>
      <c r="C521">
        <v>520</v>
      </c>
    </row>
    <row r="522" spans="1:3" x14ac:dyDescent="0.3">
      <c r="A522" s="10" t="s">
        <v>1284</v>
      </c>
      <c r="B522" s="10" t="s">
        <v>1285</v>
      </c>
      <c r="C522">
        <v>521</v>
      </c>
    </row>
    <row r="523" spans="1:3" x14ac:dyDescent="0.3">
      <c r="A523" s="10" t="s">
        <v>1286</v>
      </c>
      <c r="B523" s="10" t="s">
        <v>1287</v>
      </c>
      <c r="C523">
        <v>522</v>
      </c>
    </row>
    <row r="524" spans="1:3" x14ac:dyDescent="0.3">
      <c r="A524" s="10" t="s">
        <v>1288</v>
      </c>
      <c r="B524" s="10" t="s">
        <v>1289</v>
      </c>
      <c r="C524">
        <v>523</v>
      </c>
    </row>
    <row r="525" spans="1:3" x14ac:dyDescent="0.3">
      <c r="A525" s="10" t="s">
        <v>1290</v>
      </c>
      <c r="B525" s="10" t="s">
        <v>1267</v>
      </c>
      <c r="C525">
        <v>524</v>
      </c>
    </row>
    <row r="526" spans="1:3" x14ac:dyDescent="0.3">
      <c r="A526" s="18" t="s">
        <v>1291</v>
      </c>
      <c r="B526" s="18" t="s">
        <v>1291</v>
      </c>
      <c r="C526">
        <v>525</v>
      </c>
    </row>
    <row r="527" spans="1:3" x14ac:dyDescent="0.3">
      <c r="A527" s="18" t="s">
        <v>1292</v>
      </c>
      <c r="B527" s="18" t="s">
        <v>1292</v>
      </c>
      <c r="C527">
        <v>526</v>
      </c>
    </row>
    <row r="528" spans="1:3" x14ac:dyDescent="0.3">
      <c r="A528" s="18" t="s">
        <v>1293</v>
      </c>
      <c r="B528" s="18" t="s">
        <v>1293</v>
      </c>
      <c r="C528">
        <v>527</v>
      </c>
    </row>
    <row r="529" spans="1:7" x14ac:dyDescent="0.3">
      <c r="A529" s="18" t="s">
        <v>1294</v>
      </c>
      <c r="B529" s="18" t="s">
        <v>1294</v>
      </c>
      <c r="C529">
        <v>528</v>
      </c>
    </row>
    <row r="530" spans="1:7" x14ac:dyDescent="0.3">
      <c r="A530" s="18" t="s">
        <v>1295</v>
      </c>
      <c r="B530" s="18" t="s">
        <v>1295</v>
      </c>
      <c r="C530">
        <v>529</v>
      </c>
    </row>
    <row r="531" spans="1:7" x14ac:dyDescent="0.3">
      <c r="A531" s="18" t="s">
        <v>1296</v>
      </c>
      <c r="B531" s="18" t="s">
        <v>1296</v>
      </c>
      <c r="C531">
        <v>530</v>
      </c>
      <c r="G531" s="17"/>
    </row>
    <row r="532" spans="1:7" x14ac:dyDescent="0.3">
      <c r="A532" s="18" t="s">
        <v>1297</v>
      </c>
      <c r="B532" s="18" t="s">
        <v>1297</v>
      </c>
      <c r="C532">
        <v>531</v>
      </c>
    </row>
    <row r="533" spans="1:7" x14ac:dyDescent="0.3">
      <c r="A533" s="18" t="s">
        <v>1298</v>
      </c>
      <c r="B533" s="18" t="s">
        <v>1298</v>
      </c>
      <c r="C533">
        <v>532</v>
      </c>
    </row>
    <row r="534" spans="1:7" x14ac:dyDescent="0.3">
      <c r="A534" s="18" t="s">
        <v>1299</v>
      </c>
      <c r="B534" s="18" t="s">
        <v>1299</v>
      </c>
      <c r="C534">
        <v>533</v>
      </c>
    </row>
    <row r="535" spans="1:7" x14ac:dyDescent="0.3">
      <c r="A535" s="17" t="s">
        <v>72</v>
      </c>
      <c r="B535" s="17" t="s">
        <v>72</v>
      </c>
      <c r="C535">
        <v>534</v>
      </c>
    </row>
    <row r="536" spans="1:7" x14ac:dyDescent="0.3">
      <c r="A536" s="17" t="s">
        <v>70</v>
      </c>
      <c r="B536" s="17" t="s">
        <v>70</v>
      </c>
      <c r="C536">
        <v>535</v>
      </c>
    </row>
    <row r="537" spans="1:7" x14ac:dyDescent="0.3">
      <c r="A537" s="17" t="s">
        <v>80</v>
      </c>
      <c r="B537" s="17" t="s">
        <v>80</v>
      </c>
      <c r="C537">
        <v>536</v>
      </c>
    </row>
    <row r="538" spans="1:7" x14ac:dyDescent="0.3">
      <c r="A538" s="17" t="s">
        <v>74</v>
      </c>
      <c r="B538" s="17" t="s">
        <v>74</v>
      </c>
      <c r="C538">
        <v>537</v>
      </c>
    </row>
    <row r="539" spans="1:7" x14ac:dyDescent="0.3">
      <c r="A539" s="17" t="s">
        <v>71</v>
      </c>
      <c r="B539" s="17" t="s">
        <v>71</v>
      </c>
      <c r="C539">
        <v>538</v>
      </c>
    </row>
    <row r="540" spans="1:7" x14ac:dyDescent="0.3">
      <c r="A540" s="17" t="s">
        <v>75</v>
      </c>
      <c r="B540" s="17" t="s">
        <v>75</v>
      </c>
      <c r="C540">
        <v>539</v>
      </c>
    </row>
    <row r="541" spans="1:7" x14ac:dyDescent="0.3">
      <c r="A541" s="17" t="s">
        <v>81</v>
      </c>
      <c r="B541" s="17" t="s">
        <v>81</v>
      </c>
      <c r="C541">
        <v>540</v>
      </c>
    </row>
    <row r="542" spans="1:7" x14ac:dyDescent="0.3">
      <c r="A542" s="99" t="s">
        <v>2957</v>
      </c>
      <c r="B542" s="99" t="s">
        <v>2957</v>
      </c>
      <c r="C542">
        <v>541</v>
      </c>
    </row>
    <row r="543" spans="1:7" x14ac:dyDescent="0.3">
      <c r="A543" s="98" t="s">
        <v>2958</v>
      </c>
      <c r="B543" s="98" t="s">
        <v>2958</v>
      </c>
      <c r="C543">
        <v>542</v>
      </c>
    </row>
    <row r="544" spans="1:7" x14ac:dyDescent="0.3">
      <c r="A544" s="99" t="s">
        <v>2959</v>
      </c>
      <c r="B544" s="99" t="s">
        <v>2959</v>
      </c>
      <c r="C544">
        <v>543</v>
      </c>
    </row>
    <row r="545" spans="1:3" x14ac:dyDescent="0.3">
      <c r="A545" s="98" t="s">
        <v>2960</v>
      </c>
      <c r="B545" s="98" t="s">
        <v>2960</v>
      </c>
      <c r="C545">
        <v>544</v>
      </c>
    </row>
    <row r="546" spans="1:3" x14ac:dyDescent="0.3">
      <c r="A546" s="99" t="s">
        <v>2961</v>
      </c>
      <c r="B546" s="99" t="s">
        <v>2961</v>
      </c>
      <c r="C546">
        <v>545</v>
      </c>
    </row>
    <row r="547" spans="1:3" x14ac:dyDescent="0.3">
      <c r="A547" s="98" t="s">
        <v>2962</v>
      </c>
      <c r="B547" s="98" t="s">
        <v>2962</v>
      </c>
      <c r="C547">
        <v>546</v>
      </c>
    </row>
    <row r="548" spans="1:3" x14ac:dyDescent="0.3">
      <c r="A548" s="99" t="s">
        <v>2963</v>
      </c>
      <c r="B548" s="99" t="s">
        <v>2963</v>
      </c>
      <c r="C548">
        <v>547</v>
      </c>
    </row>
    <row r="549" spans="1:3" x14ac:dyDescent="0.3">
      <c r="A549" s="98" t="s">
        <v>2964</v>
      </c>
      <c r="B549" s="98" t="s">
        <v>2964</v>
      </c>
      <c r="C549">
        <v>548</v>
      </c>
    </row>
    <row r="550" spans="1:3" x14ac:dyDescent="0.3">
      <c r="A550" s="99" t="s">
        <v>2965</v>
      </c>
      <c r="B550" s="99" t="s">
        <v>2965</v>
      </c>
      <c r="C550">
        <v>549</v>
      </c>
    </row>
    <row r="551" spans="1:3" x14ac:dyDescent="0.3">
      <c r="A551" s="98" t="s">
        <v>2966</v>
      </c>
      <c r="B551" s="98" t="s">
        <v>2966</v>
      </c>
      <c r="C551">
        <v>550</v>
      </c>
    </row>
    <row r="552" spans="1:3" x14ac:dyDescent="0.3">
      <c r="A552" s="99" t="s">
        <v>2967</v>
      </c>
      <c r="B552" s="99" t="s">
        <v>2967</v>
      </c>
      <c r="C552">
        <v>551</v>
      </c>
    </row>
    <row r="553" spans="1:3" x14ac:dyDescent="0.3">
      <c r="A553" s="98" t="s">
        <v>2968</v>
      </c>
      <c r="B553" s="98" t="s">
        <v>2968</v>
      </c>
      <c r="C553">
        <v>552</v>
      </c>
    </row>
    <row r="554" spans="1:3" x14ac:dyDescent="0.3">
      <c r="A554" s="98" t="s">
        <v>2913</v>
      </c>
      <c r="B554" s="98" t="s">
        <v>2913</v>
      </c>
      <c r="C554">
        <v>553</v>
      </c>
    </row>
    <row r="555" spans="1:3" x14ac:dyDescent="0.3">
      <c r="A555" s="99" t="s">
        <v>2914</v>
      </c>
      <c r="B555" s="99" t="s">
        <v>2914</v>
      </c>
      <c r="C555">
        <v>554</v>
      </c>
    </row>
    <row r="556" spans="1:3" x14ac:dyDescent="0.3">
      <c r="A556" s="98" t="s">
        <v>2915</v>
      </c>
      <c r="B556" s="98" t="s">
        <v>2915</v>
      </c>
      <c r="C556">
        <v>555</v>
      </c>
    </row>
    <row r="557" spans="1:3" x14ac:dyDescent="0.3">
      <c r="A557" s="99" t="s">
        <v>2916</v>
      </c>
      <c r="B557" s="99" t="s">
        <v>2916</v>
      </c>
      <c r="C557">
        <v>556</v>
      </c>
    </row>
    <row r="558" spans="1:3" x14ac:dyDescent="0.3">
      <c r="A558" s="98" t="s">
        <v>1126</v>
      </c>
      <c r="B558" s="98" t="s">
        <v>1126</v>
      </c>
      <c r="C558">
        <v>557</v>
      </c>
    </row>
    <row r="559" spans="1:3" x14ac:dyDescent="0.3">
      <c r="A559" s="99" t="s">
        <v>2917</v>
      </c>
      <c r="B559" s="99" t="s">
        <v>2917</v>
      </c>
      <c r="C559">
        <v>558</v>
      </c>
    </row>
    <row r="560" spans="1:3" x14ac:dyDescent="0.3">
      <c r="A560" s="98" t="s">
        <v>2918</v>
      </c>
      <c r="B560" s="98" t="s">
        <v>2918</v>
      </c>
      <c r="C560">
        <v>559</v>
      </c>
    </row>
    <row r="561" spans="1:3" x14ac:dyDescent="0.3">
      <c r="A561" s="99" t="s">
        <v>2919</v>
      </c>
      <c r="B561" s="99" t="s">
        <v>2919</v>
      </c>
      <c r="C561">
        <v>560</v>
      </c>
    </row>
    <row r="562" spans="1:3" x14ac:dyDescent="0.3">
      <c r="A562" s="98" t="s">
        <v>2920</v>
      </c>
      <c r="B562" s="98" t="s">
        <v>2920</v>
      </c>
      <c r="C562">
        <v>561</v>
      </c>
    </row>
    <row r="563" spans="1:3" x14ac:dyDescent="0.3">
      <c r="A563" s="99" t="s">
        <v>2921</v>
      </c>
      <c r="B563" s="99" t="s">
        <v>2921</v>
      </c>
      <c r="C563">
        <v>562</v>
      </c>
    </row>
    <row r="564" spans="1:3" x14ac:dyDescent="0.3">
      <c r="A564" s="98" t="s">
        <v>2922</v>
      </c>
      <c r="B564" s="98" t="s">
        <v>2922</v>
      </c>
      <c r="C564">
        <v>563</v>
      </c>
    </row>
    <row r="565" spans="1:3" x14ac:dyDescent="0.3">
      <c r="A565" s="99" t="s">
        <v>2923</v>
      </c>
      <c r="B565" s="99" t="s">
        <v>2923</v>
      </c>
      <c r="C565">
        <v>564</v>
      </c>
    </row>
    <row r="566" spans="1:3" x14ac:dyDescent="0.3">
      <c r="A566" s="98" t="s">
        <v>2924</v>
      </c>
      <c r="B566" s="98" t="s">
        <v>2924</v>
      </c>
      <c r="C566">
        <v>565</v>
      </c>
    </row>
    <row r="567" spans="1:3" x14ac:dyDescent="0.3">
      <c r="A567" s="99" t="s">
        <v>2925</v>
      </c>
      <c r="B567" s="99" t="s">
        <v>2925</v>
      </c>
      <c r="C567">
        <v>566</v>
      </c>
    </row>
    <row r="568" spans="1:3" x14ac:dyDescent="0.3">
      <c r="A568" s="98" t="s">
        <v>2926</v>
      </c>
      <c r="B568" s="98" t="s">
        <v>2926</v>
      </c>
      <c r="C568">
        <v>567</v>
      </c>
    </row>
    <row r="569" spans="1:3" x14ac:dyDescent="0.3">
      <c r="A569" s="99" t="s">
        <v>2927</v>
      </c>
      <c r="B569" s="99" t="s">
        <v>2927</v>
      </c>
      <c r="C569">
        <v>568</v>
      </c>
    </row>
    <row r="570" spans="1:3" x14ac:dyDescent="0.3">
      <c r="A570" s="98" t="s">
        <v>2928</v>
      </c>
      <c r="B570" s="98" t="s">
        <v>2928</v>
      </c>
      <c r="C570">
        <v>569</v>
      </c>
    </row>
    <row r="571" spans="1:3" x14ac:dyDescent="0.3">
      <c r="A571" s="99" t="s">
        <v>2929</v>
      </c>
      <c r="B571" s="99" t="s">
        <v>2929</v>
      </c>
      <c r="C571">
        <v>570</v>
      </c>
    </row>
    <row r="572" spans="1:3" x14ac:dyDescent="0.3">
      <c r="A572" s="98" t="s">
        <v>2930</v>
      </c>
      <c r="B572" s="98" t="s">
        <v>2930</v>
      </c>
      <c r="C572">
        <v>571</v>
      </c>
    </row>
    <row r="573" spans="1:3" x14ac:dyDescent="0.3">
      <c r="A573" s="99" t="s">
        <v>2931</v>
      </c>
      <c r="B573" s="99" t="s">
        <v>2931</v>
      </c>
      <c r="C573">
        <v>572</v>
      </c>
    </row>
    <row r="574" spans="1:3" x14ac:dyDescent="0.3">
      <c r="A574" s="98" t="s">
        <v>2932</v>
      </c>
      <c r="B574" s="98" t="s">
        <v>2932</v>
      </c>
      <c r="C574">
        <v>573</v>
      </c>
    </row>
    <row r="575" spans="1:3" x14ac:dyDescent="0.3">
      <c r="A575" s="99" t="s">
        <v>2933</v>
      </c>
      <c r="B575" s="99" t="s">
        <v>2933</v>
      </c>
      <c r="C575">
        <v>574</v>
      </c>
    </row>
    <row r="576" spans="1:3" x14ac:dyDescent="0.3">
      <c r="A576" s="98" t="s">
        <v>2934</v>
      </c>
      <c r="B576" s="98" t="s">
        <v>2934</v>
      </c>
      <c r="C576">
        <v>575</v>
      </c>
    </row>
    <row r="577" spans="1:3" x14ac:dyDescent="0.3">
      <c r="A577" s="99" t="s">
        <v>2935</v>
      </c>
      <c r="B577" s="99" t="s">
        <v>2935</v>
      </c>
      <c r="C577">
        <v>576</v>
      </c>
    </row>
    <row r="578" spans="1:3" x14ac:dyDescent="0.3">
      <c r="A578" s="98" t="s">
        <v>2936</v>
      </c>
      <c r="B578" s="98" t="s">
        <v>2936</v>
      </c>
      <c r="C578">
        <v>577</v>
      </c>
    </row>
    <row r="579" spans="1:3" x14ac:dyDescent="0.3">
      <c r="A579" s="99" t="s">
        <v>2937</v>
      </c>
      <c r="B579" s="99" t="s">
        <v>2937</v>
      </c>
      <c r="C579">
        <v>578</v>
      </c>
    </row>
    <row r="580" spans="1:3" x14ac:dyDescent="0.3">
      <c r="A580" s="98" t="s">
        <v>2938</v>
      </c>
      <c r="B580" s="98" t="s">
        <v>2938</v>
      </c>
      <c r="C580">
        <v>579</v>
      </c>
    </row>
    <row r="581" spans="1:3" x14ac:dyDescent="0.3">
      <c r="A581" s="99" t="s">
        <v>2939</v>
      </c>
      <c r="B581" s="99" t="s">
        <v>2939</v>
      </c>
      <c r="C581">
        <v>580</v>
      </c>
    </row>
    <row r="582" spans="1:3" x14ac:dyDescent="0.3">
      <c r="A582" s="98" t="s">
        <v>2940</v>
      </c>
      <c r="B582" s="98" t="s">
        <v>2940</v>
      </c>
      <c r="C582">
        <v>581</v>
      </c>
    </row>
    <row r="583" spans="1:3" x14ac:dyDescent="0.3">
      <c r="A583" s="99" t="s">
        <v>2941</v>
      </c>
      <c r="B583" s="99" t="s">
        <v>2941</v>
      </c>
      <c r="C583">
        <v>582</v>
      </c>
    </row>
    <row r="584" spans="1:3" x14ac:dyDescent="0.3">
      <c r="A584" s="98" t="s">
        <v>2942</v>
      </c>
      <c r="B584" s="98" t="s">
        <v>2942</v>
      </c>
      <c r="C584">
        <v>583</v>
      </c>
    </row>
    <row r="585" spans="1:3" x14ac:dyDescent="0.3">
      <c r="A585" s="99" t="s">
        <v>2943</v>
      </c>
      <c r="B585" s="99" t="s">
        <v>2943</v>
      </c>
      <c r="C585">
        <v>584</v>
      </c>
    </row>
    <row r="586" spans="1:3" x14ac:dyDescent="0.3">
      <c r="A586" s="98" t="s">
        <v>2944</v>
      </c>
      <c r="B586" s="98" t="s">
        <v>2944</v>
      </c>
      <c r="C586">
        <v>585</v>
      </c>
    </row>
    <row r="587" spans="1:3" x14ac:dyDescent="0.3">
      <c r="A587" s="99" t="s">
        <v>2945</v>
      </c>
      <c r="B587" s="99" t="s">
        <v>2945</v>
      </c>
      <c r="C587">
        <v>586</v>
      </c>
    </row>
    <row r="588" spans="1:3" x14ac:dyDescent="0.3">
      <c r="A588" s="98" t="s">
        <v>2946</v>
      </c>
      <c r="B588" s="98" t="s">
        <v>2946</v>
      </c>
      <c r="C588">
        <v>587</v>
      </c>
    </row>
    <row r="589" spans="1:3" x14ac:dyDescent="0.3">
      <c r="A589" s="99" t="s">
        <v>2947</v>
      </c>
      <c r="B589" s="99" t="s">
        <v>2947</v>
      </c>
      <c r="C589">
        <v>588</v>
      </c>
    </row>
    <row r="590" spans="1:3" x14ac:dyDescent="0.3">
      <c r="A590" s="98" t="s">
        <v>2948</v>
      </c>
      <c r="B590" s="98" t="s">
        <v>2948</v>
      </c>
      <c r="C590">
        <v>589</v>
      </c>
    </row>
    <row r="591" spans="1:3" x14ac:dyDescent="0.3">
      <c r="A591" s="99" t="s">
        <v>2949</v>
      </c>
      <c r="B591" s="99" t="s">
        <v>2949</v>
      </c>
      <c r="C591">
        <v>590</v>
      </c>
    </row>
    <row r="592" spans="1:3" x14ac:dyDescent="0.3">
      <c r="A592" s="98" t="s">
        <v>2950</v>
      </c>
      <c r="B592" s="98" t="s">
        <v>2950</v>
      </c>
      <c r="C592">
        <v>591</v>
      </c>
    </row>
    <row r="593" spans="1:3" x14ac:dyDescent="0.3">
      <c r="A593" s="99" t="s">
        <v>2951</v>
      </c>
      <c r="B593" s="99" t="s">
        <v>2951</v>
      </c>
      <c r="C593">
        <v>592</v>
      </c>
    </row>
    <row r="594" spans="1:3" x14ac:dyDescent="0.3">
      <c r="A594" s="98" t="s">
        <v>2952</v>
      </c>
      <c r="B594" s="98" t="s">
        <v>2952</v>
      </c>
      <c r="C594">
        <v>593</v>
      </c>
    </row>
    <row r="595" spans="1:3" x14ac:dyDescent="0.3">
      <c r="A595" s="99" t="s">
        <v>2953</v>
      </c>
      <c r="B595" s="99" t="s">
        <v>2953</v>
      </c>
      <c r="C595">
        <v>594</v>
      </c>
    </row>
    <row r="596" spans="1:3" x14ac:dyDescent="0.3">
      <c r="A596" s="98" t="s">
        <v>2954</v>
      </c>
      <c r="B596" s="98" t="s">
        <v>2954</v>
      </c>
      <c r="C596">
        <v>595</v>
      </c>
    </row>
    <row r="597" spans="1:3" x14ac:dyDescent="0.3">
      <c r="A597" s="99" t="s">
        <v>2955</v>
      </c>
      <c r="B597" s="99" t="s">
        <v>2955</v>
      </c>
      <c r="C597">
        <v>596</v>
      </c>
    </row>
    <row r="598" spans="1:3" x14ac:dyDescent="0.3">
      <c r="A598" s="98" t="s">
        <v>2956</v>
      </c>
      <c r="B598" s="98" t="s">
        <v>2956</v>
      </c>
      <c r="C598">
        <v>597</v>
      </c>
    </row>
    <row r="599" spans="1:3" x14ac:dyDescent="0.3">
      <c r="A599" s="98" t="s">
        <v>2523</v>
      </c>
      <c r="B599" s="98" t="s">
        <v>2523</v>
      </c>
      <c r="C599">
        <v>598</v>
      </c>
    </row>
    <row r="600" spans="1:3" x14ac:dyDescent="0.3">
      <c r="A600" s="98" t="s">
        <v>2525</v>
      </c>
      <c r="B600" s="98" t="s">
        <v>2525</v>
      </c>
      <c r="C600">
        <v>599</v>
      </c>
    </row>
    <row r="601" spans="1:3" x14ac:dyDescent="0.3">
      <c r="A601" s="98" t="s">
        <v>2974</v>
      </c>
      <c r="B601" s="98" t="s">
        <v>2974</v>
      </c>
      <c r="C601">
        <v>600</v>
      </c>
    </row>
    <row r="602" spans="1:3" x14ac:dyDescent="0.3">
      <c r="A602" s="99" t="s">
        <v>2526</v>
      </c>
      <c r="B602" s="99" t="s">
        <v>2526</v>
      </c>
      <c r="C602">
        <v>601</v>
      </c>
    </row>
    <row r="603" spans="1:3" x14ac:dyDescent="0.3">
      <c r="A603" s="98" t="s">
        <v>2528</v>
      </c>
      <c r="B603" s="98" t="s">
        <v>2528</v>
      </c>
      <c r="C603">
        <v>602</v>
      </c>
    </row>
    <row r="604" spans="1:3" x14ac:dyDescent="0.3">
      <c r="A604" s="99" t="s">
        <v>2530</v>
      </c>
      <c r="B604" s="99" t="s">
        <v>2530</v>
      </c>
      <c r="C604">
        <v>603</v>
      </c>
    </row>
    <row r="605" spans="1:3" x14ac:dyDescent="0.3">
      <c r="A605" s="98" t="s">
        <v>2529</v>
      </c>
      <c r="B605" s="98" t="s">
        <v>2529</v>
      </c>
      <c r="C605">
        <v>604</v>
      </c>
    </row>
    <row r="606" spans="1:3" x14ac:dyDescent="0.3">
      <c r="A606" s="99" t="s">
        <v>2514</v>
      </c>
      <c r="B606" s="99" t="s">
        <v>2514</v>
      </c>
      <c r="C606">
        <v>605</v>
      </c>
    </row>
    <row r="607" spans="1:3" x14ac:dyDescent="0.3">
      <c r="A607" s="98" t="s">
        <v>2515</v>
      </c>
      <c r="B607" s="98" t="s">
        <v>2515</v>
      </c>
      <c r="C607">
        <v>606</v>
      </c>
    </row>
    <row r="608" spans="1:3" x14ac:dyDescent="0.3">
      <c r="A608" s="99" t="s">
        <v>2516</v>
      </c>
      <c r="B608" s="99" t="s">
        <v>2516</v>
      </c>
      <c r="C608">
        <v>607</v>
      </c>
    </row>
    <row r="609" spans="1:3" x14ac:dyDescent="0.3">
      <c r="A609" s="99" t="s">
        <v>2527</v>
      </c>
      <c r="B609" s="99" t="s">
        <v>2527</v>
      </c>
      <c r="C609">
        <v>608</v>
      </c>
    </row>
    <row r="610" spans="1:3" x14ac:dyDescent="0.3">
      <c r="A610" s="98" t="s">
        <v>2513</v>
      </c>
      <c r="B610" s="98" t="s">
        <v>2513</v>
      </c>
      <c r="C610">
        <v>609</v>
      </c>
    </row>
    <row r="611" spans="1:3" x14ac:dyDescent="0.3">
      <c r="A611" s="99" t="s">
        <v>2524</v>
      </c>
      <c r="B611" s="99" t="s">
        <v>2524</v>
      </c>
      <c r="C611">
        <v>610</v>
      </c>
    </row>
    <row r="612" spans="1:3" x14ac:dyDescent="0.3">
      <c r="A612" s="21" t="s">
        <v>2522</v>
      </c>
      <c r="B612" s="21" t="s">
        <v>2522</v>
      </c>
      <c r="C612">
        <v>611</v>
      </c>
    </row>
    <row r="613" spans="1:3" x14ac:dyDescent="0.3">
      <c r="A613" s="21" t="s">
        <v>2517</v>
      </c>
      <c r="B613" s="21" t="s">
        <v>2517</v>
      </c>
      <c r="C613">
        <v>612</v>
      </c>
    </row>
    <row r="614" spans="1:3" x14ac:dyDescent="0.3">
      <c r="A614" s="100" t="s">
        <v>2518</v>
      </c>
      <c r="B614" s="100" t="s">
        <v>2518</v>
      </c>
      <c r="C614">
        <v>613</v>
      </c>
    </row>
    <row r="615" spans="1:3" x14ac:dyDescent="0.3">
      <c r="A615" s="21" t="s">
        <v>2519</v>
      </c>
      <c r="B615" s="21" t="s">
        <v>2519</v>
      </c>
      <c r="C615">
        <v>614</v>
      </c>
    </row>
    <row r="616" spans="1:3" x14ac:dyDescent="0.3">
      <c r="A616" s="100" t="s">
        <v>2520</v>
      </c>
      <c r="B616" s="100" t="s">
        <v>2520</v>
      </c>
      <c r="C616">
        <v>615</v>
      </c>
    </row>
    <row r="617" spans="1:3" x14ac:dyDescent="0.3">
      <c r="A617" s="21" t="s">
        <v>2521</v>
      </c>
      <c r="B617" s="21" t="s">
        <v>2521</v>
      </c>
      <c r="C617">
        <v>616</v>
      </c>
    </row>
    <row r="618" spans="1:3" x14ac:dyDescent="0.3">
      <c r="A618" s="98" t="s">
        <v>2849</v>
      </c>
      <c r="B618" s="98" t="s">
        <v>2849</v>
      </c>
      <c r="C618">
        <v>617</v>
      </c>
    </row>
    <row r="619" spans="1:3" ht="28.8" x14ac:dyDescent="0.3">
      <c r="A619" s="99" t="s">
        <v>2848</v>
      </c>
      <c r="B619" s="99" t="s">
        <v>2848</v>
      </c>
      <c r="C619">
        <v>618</v>
      </c>
    </row>
  </sheetData>
  <conditionalFormatting sqref="A44:B46">
    <cfRule type="expression" dxfId="1316" priority="5">
      <formula>ISNA(#REF!)</formula>
    </cfRule>
  </conditionalFormatting>
  <conditionalFormatting sqref="A48:B48">
    <cfRule type="expression" dxfId="1315" priority="17">
      <formula>ISNA(#REF!)</formula>
    </cfRule>
  </conditionalFormatting>
  <conditionalFormatting sqref="A191:B191">
    <cfRule type="expression" dxfId="1314" priority="4">
      <formula>ISNA(#REF!)</formula>
    </cfRule>
  </conditionalFormatting>
  <conditionalFormatting sqref="A193:B201">
    <cfRule type="expression" dxfId="1313" priority="3">
      <formula>ISNA(#REF!)</formula>
    </cfRule>
  </conditionalFormatting>
  <conditionalFormatting sqref="A203:B203">
    <cfRule type="expression" dxfId="1312" priority="2">
      <formula>ISNA(#REF!)</formula>
    </cfRule>
  </conditionalFormatting>
  <conditionalFormatting sqref="A205:B205">
    <cfRule type="expression" dxfId="1311" priority="1">
      <formula>ISNA(#REF!)</formula>
    </cfRule>
  </conditionalFormatting>
  <conditionalFormatting sqref="A208:B208">
    <cfRule type="expression" dxfId="1310" priority="13">
      <formula>ISNA(#REF!)</formula>
    </cfRule>
  </conditionalFormatting>
  <conditionalFormatting sqref="A219:B219">
    <cfRule type="expression" dxfId="1309" priority="10">
      <formula>ISNA(#REF!)</formula>
    </cfRule>
  </conditionalFormatting>
  <conditionalFormatting sqref="A221:B221">
    <cfRule type="expression" dxfId="1308" priority="9">
      <formula>ISNA(#REF!)</formula>
    </cfRule>
  </conditionalFormatting>
  <conditionalFormatting sqref="A224:B224">
    <cfRule type="expression" dxfId="1307" priority="8">
      <formula>ISNA(#REF!)</formula>
    </cfRule>
  </conditionalFormatting>
  <conditionalFormatting sqref="A226:B228">
    <cfRule type="expression" dxfId="1306" priority="7">
      <formula>ISNA(#REF!)</formula>
    </cfRule>
  </conditionalFormatting>
  <conditionalFormatting sqref="A314:B314">
    <cfRule type="expression" dxfId="1305" priority="16">
      <formula>ISNA(#REF!)</formula>
    </cfRule>
  </conditionalFormatting>
  <conditionalFormatting sqref="A340:B340">
    <cfRule type="expression" dxfId="1304" priority="6">
      <formula>ISNA(#REF!)</formula>
    </cfRule>
  </conditionalFormatting>
  <conditionalFormatting sqref="A401:B401">
    <cfRule type="expression" dxfId="1303" priority="15">
      <formula>ISNA(#REF!)</formula>
    </cfRule>
  </conditionalFormatting>
  <conditionalFormatting sqref="A404:B406">
    <cfRule type="expression" dxfId="1302" priority="14">
      <formula>ISNA(#REF!)</formula>
    </cfRule>
  </conditionalFormatting>
  <conditionalFormatting sqref="A505:B505">
    <cfRule type="expression" dxfId="1301" priority="12">
      <formula>ISNA(#REF!)</formula>
    </cfRule>
  </conditionalFormatting>
  <conditionalFormatting sqref="A526:B535">
    <cfRule type="expression" dxfId="1300" priority="11">
      <formula>ISNA(#REF!)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sheetPr codeName="Sheet5"/>
  <dimension ref="A1:A14"/>
  <sheetViews>
    <sheetView workbookViewId="0">
      <selection activeCell="D3" sqref="D3"/>
    </sheetView>
  </sheetViews>
  <sheetFormatPr defaultRowHeight="14.4" x14ac:dyDescent="0.3"/>
  <cols>
    <col min="1" max="1" width="21.109375" bestFit="1" customWidth="1"/>
  </cols>
  <sheetData>
    <row r="1" spans="1:1" x14ac:dyDescent="0.3">
      <c r="A1" t="s">
        <v>1300</v>
      </c>
    </row>
    <row r="2" spans="1:1" x14ac:dyDescent="0.3">
      <c r="A2" t="str" cm="1">
        <f t="array" ref="A2:A14">_xlfn._xlws.SORT(_xlfn.UNIQUE(_xlfn._xlws.FILTER(osszefuzott!G2:G8567, osszefuzott!G2:G8567&lt;&gt;0)))</f>
        <v>Acavallo</v>
      </c>
    </row>
    <row r="3" spans="1:1" x14ac:dyDescent="0.3">
      <c r="A3" t="str">
        <v>Burioni</v>
      </c>
    </row>
    <row r="4" spans="1:1" x14ac:dyDescent="0.3">
      <c r="A4" t="str">
        <v>Freemax</v>
      </c>
    </row>
    <row r="5" spans="1:1" x14ac:dyDescent="0.3">
      <c r="A5" t="str">
        <v>Lakota</v>
      </c>
    </row>
    <row r="6" spans="1:1" x14ac:dyDescent="0.3">
      <c r="A6" t="str">
        <v>Metalab</v>
      </c>
    </row>
    <row r="7" spans="1:1" x14ac:dyDescent="0.3">
      <c r="A7" t="str">
        <v>Pool's</v>
      </c>
    </row>
    <row r="8" spans="1:1" x14ac:dyDescent="0.3">
      <c r="A8" t="str">
        <v>Professional's Choice</v>
      </c>
    </row>
    <row r="9" spans="1:1" x14ac:dyDescent="0.3">
      <c r="A9" t="str">
        <v>Pro-Tech</v>
      </c>
    </row>
    <row r="10" spans="1:1" x14ac:dyDescent="0.3">
      <c r="A10" t="str">
        <v>Red Horns</v>
      </c>
    </row>
    <row r="11" spans="1:1" x14ac:dyDescent="0.3">
      <c r="A11" t="str">
        <v>Supreme</v>
      </c>
    </row>
    <row r="12" spans="1:1" x14ac:dyDescent="0.3">
      <c r="A12" t="str">
        <v>Tombstone</v>
      </c>
    </row>
    <row r="13" spans="1:1" x14ac:dyDescent="0.3">
      <c r="A13" t="str">
        <v>Umbria Equitazione</v>
      </c>
    </row>
    <row r="14" spans="1:1" x14ac:dyDescent="0.3">
      <c r="A14" t="str">
        <v>Wrangler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osszefuzott</vt:lpstr>
      <vt:lpstr>categoryList</vt:lpstr>
      <vt:lpstr>colorsPivot</vt:lpstr>
      <vt:lpstr>colorsJson</vt:lpstr>
      <vt:lpstr>colorList</vt:lpstr>
      <vt:lpstr>sizes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2024-11-21T12:14:26Z</dcterms:modified>
  <cp:category/>
  <cp:contentStatus/>
</cp:coreProperties>
</file>