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20240820\_javitasok20240822\stiefel\"/>
    </mc:Choice>
  </mc:AlternateContent>
  <xr:revisionPtr revIDLastSave="0" documentId="13_ncr:1_{CC944EBE-E641-4586-B569-DBC10F5F964F}" xr6:coauthVersionLast="47" xr6:coauthVersionMax="47" xr10:uidLastSave="{00000000-0000-0000-0000-000000000000}"/>
  <bookViews>
    <workbookView xWindow="-120" yWindow="-12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J2" i="1"/>
  <c r="J3" i="1"/>
  <c r="J4" i="1"/>
  <c r="J5" i="1"/>
  <c r="J6" i="1"/>
  <c r="J7" i="1"/>
  <c r="J8" i="1"/>
  <c r="A2" i="8" s="1" a="1"/>
  <c r="A2" i="8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C2" i="1"/>
  <c r="D2" i="1" s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B131" i="1"/>
  <c r="C131" i="1" s="1"/>
  <c r="D1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<sst xmlns="http://schemas.openxmlformats.org/spreadsheetml/2006/main" count="3263" uniqueCount="1535">
  <si>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</si>
  <si>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</si>
  <si>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</si>
  <si>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</si>
  <si>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</si>
  <si>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</si>
  <si>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</si>
  <si>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</si>
  <si>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</si>
  <si>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</si>
  <si>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</si>
  <si>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</si>
  <si>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</si>
  <si>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originalname</t>
  </si>
  <si>
    <t>color</t>
  </si>
  <si>
    <t>size</t>
  </si>
  <si>
    <t>nemet</t>
  </si>
  <si>
    <t>magyar</t>
  </si>
  <si>
    <t>marka</t>
  </si>
  <si>
    <t>colorCode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</si>
  <si>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</si>
  <si>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</si>
  <si>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</si>
  <si>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</si>
  <si>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</si>
  <si>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</si>
  <si>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</si>
  <si>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</si>
  <si>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</si>
  <si>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</si>
  <si>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</si>
  <si>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</si>
  <si>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</si>
  <si>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</si>
  <si>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</si>
  <si>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</si>
  <si>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</si>
  <si>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</si>
  <si>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</si>
  <si>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</si>
  <si>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</si>
  <si>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</si>
  <si>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</si>
  <si>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</si>
  <si>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</si>
  <si>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</si>
  <si>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</si>
  <si>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</si>
  <si>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</si>
  <si>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productStringSize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</si>
  <si>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</si>
  <si>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</si>
  <si>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</si>
  <si>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</si>
  <si>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</si>
  <si>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</si>
  <si>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</si>
  <si>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</si>
  <si>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</si>
  <si>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</si>
  <si>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</si>
  <si>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</si>
  <si>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</si>
  <si>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</si>
  <si>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</si>
  <si>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</si>
  <si>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</si>
  <si>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</si>
  <si>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</si>
  <si>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</si>
  <si>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</si>
  <si>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</si>
  <si>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</si>
  <si>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</si>
  <si>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</si>
  <si>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</si>
  <si>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</si>
  <si>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</si>
  <si>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</si>
  <si>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</si>
  <si>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</si>
  <si>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</si>
  <si>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</si>
  <si>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</si>
  <si>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</si>
  <si>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</si>
  <si>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</si>
  <si>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</si>
  <si>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</si>
  <si>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</si>
  <si>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</si>
  <si>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</si>
  <si>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</si>
  <si>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</si>
  <si>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</si>
  <si>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</si>
  <si>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</si>
  <si>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</si>
  <si>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</si>
  <si>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</si>
  <si>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</si>
  <si>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</si>
  <si>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</si>
  <si>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</si>
  <si>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</si>
  <si>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</si>
  <si>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</si>
  <si>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</si>
  <si>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</si>
  <si>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</si>
  <si>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</si>
  <si>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</si>
  <si>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</si>
  <si>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</si>
  <si>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</si>
  <si>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</si>
  <si>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</si>
  <si>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</si>
  <si>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</si>
  <si>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</si>
  <si>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</si>
  <si>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</si>
  <si>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</si>
  <si>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</si>
  <si>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</si>
  <si>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</si>
  <si>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</si>
  <si>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</si>
  <si>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</si>
  <si>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</si>
  <si>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</si>
  <si>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</si>
  <si>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</si>
  <si>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</si>
  <si>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</si>
  <si>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</si>
  <si>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</si>
  <si>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</si>
  <si>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</si>
  <si>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</si>
  <si>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</si>
  <si>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</si>
  <si>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</si>
  <si>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</si>
  <si>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</si>
  <si>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</si>
  <si>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</si>
  <si>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</si>
  <si>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</si>
  <si>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</si>
  <si>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</si>
  <si>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</si>
  <si>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</si>
  <si>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</si>
  <si>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</si>
  <si>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</si>
  <si>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</si>
  <si>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</si>
  <si>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</si>
  <si>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</si>
  <si>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</si>
  <si>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</si>
  <si>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</si>
  <si>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</si>
  <si>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</si>
  <si>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</si>
  <si>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</si>
  <si>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</si>
  <si>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</si>
  <si>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</si>
  <si>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</si>
  <si>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</si>
  <si>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</si>
  <si>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</si>
  <si>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</si>
  <si>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</si>
  <si>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</si>
  <si>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</si>
  <si>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</si>
  <si>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</si>
  <si>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</si>
  <si>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</si>
  <si>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</si>
  <si>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</si>
  <si>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</si>
  <si>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</si>
  <si>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</si>
  <si>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</si>
  <si>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</si>
  <si>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</si>
  <si>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</si>
  <si>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</si>
  <si>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</si>
  <si>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</si>
  <si>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</si>
  <si>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</si>
  <si>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</si>
  <si>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</si>
  <si>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</si>
  <si>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</si>
  <si>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</si>
  <si>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</si>
  <si>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</si>
  <si>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</si>
  <si>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</si>
  <si>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</si>
  <si>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</si>
  <si>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</si>
  <si>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</si>
  <si>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</si>
  <si>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</si>
  <si>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</si>
  <si>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</si>
  <si>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</si>
  <si>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</si>
  <si>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</si>
  <si>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</si>
  <si>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</si>
  <si>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</si>
  <si>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</si>
  <si>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</si>
  <si>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</si>
  <si>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</si>
  <si>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</si>
  <si>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</si>
  <si>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</si>
  <si>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</si>
  <si>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</si>
  <si>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</si>
  <si>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</si>
  <si>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</si>
  <si>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</si>
  <si>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</si>
  <si>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</si>
  <si>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</si>
  <si>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</si>
  <si>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</si>
  <si>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</si>
  <si>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</si>
  <si>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</si>
  <si>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</si>
  <si>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</si>
  <si>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</si>
  <si>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</si>
  <si>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</si>
  <si>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</si>
  <si>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</si>
  <si>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</si>
  <si>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</si>
  <si>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</si>
  <si>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</si>
  <si>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</si>
  <si>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</si>
  <si>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</si>
  <si>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</si>
  <si>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</si>
  <si>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</si>
  <si>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</si>
  <si>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</si>
  <si>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</si>
  <si>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</si>
  <si>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</si>
  <si>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</si>
  <si>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</si>
  <si>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</si>
  <si>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</si>
  <si>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</si>
  <si>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</si>
  <si>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</si>
  <si>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</si>
  <si>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</si>
  <si>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</si>
  <si>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</si>
  <si>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</si>
  <si>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</si>
  <si>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</si>
  <si>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</si>
  <si>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</si>
  <si>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</si>
  <si>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</si>
  <si>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</si>
  <si>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</si>
  <si>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</si>
  <si>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</si>
  <si>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</si>
  <si>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</si>
  <si>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</si>
  <si>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</si>
  <si>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</si>
  <si>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</si>
  <si>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</si>
  <si>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</si>
  <si>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</si>
  <si>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</si>
  <si>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</si>
  <si>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</si>
  <si>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</si>
  <si>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</si>
  <si>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</si>
  <si>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</si>
  <si>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</si>
  <si>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</si>
  <si>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</si>
  <si>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</si>
  <si>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</si>
  <si>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</si>
  <si>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</si>
  <si>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</si>
  <si>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</si>
  <si>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</si>
  <si>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</si>
  <si>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</si>
  <si>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</si>
  <si>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</si>
  <si>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</si>
  <si>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</si>
  <si>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</si>
  <si>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</si>
  <si>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</si>
  <si>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</si>
  <si>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</si>
  <si>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</si>
  <si>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</si>
  <si>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</si>
  <si>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</si>
  <si>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</si>
  <si>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</si>
  <si>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</si>
  <si>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</si>
  <si>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</si>
  <si>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</si>
  <si>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</si>
  <si>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</si>
  <si>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</si>
  <si>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</si>
  <si>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</si>
  <si>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</si>
  <si>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</si>
  <si>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</si>
  <si>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</si>
  <si>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</si>
  <si>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</si>
  <si>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</si>
  <si>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</si>
  <si>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</si>
  <si>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</si>
  <si>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</si>
  <si>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</si>
  <si>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</si>
  <si>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</si>
  <si>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</si>
  <si>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</si>
  <si>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</si>
  <si>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</si>
  <si>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</si>
  <si>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</si>
  <si>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</si>
  <si>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</si>
  <si>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</si>
  <si>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</si>
  <si>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</si>
  <si>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</si>
  <si>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</si>
  <si>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</si>
  <si>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</si>
  <si>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</si>
  <si>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</si>
  <si>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</si>
  <si>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</si>
  <si>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</si>
  <si>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</si>
  <si>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</si>
  <si>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</si>
  <si>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</si>
  <si>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</si>
  <si>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</si>
  <si>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</si>
  <si>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</si>
  <si>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</si>
  <si>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</si>
  <si>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</si>
  <si>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</si>
  <si>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</si>
  <si>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</si>
  <si>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</si>
  <si>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</si>
  <si>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</si>
  <si>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</si>
  <si>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</si>
  <si>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</si>
  <si>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</si>
  <si>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</si>
  <si>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</si>
  <si>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</si>
  <si>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</si>
  <si>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</si>
  <si>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</si>
  <si>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</si>
  <si>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</si>
  <si>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</si>
  <si>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</si>
  <si>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</si>
  <si>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</si>
  <si>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</si>
  <si>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</si>
  <si>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</si>
  <si>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</si>
  <si>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</si>
  <si>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</si>
  <si>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</si>
  <si>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</si>
  <si>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</si>
  <si>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</si>
  <si>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</si>
  <si>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</si>
  <si>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</si>
  <si>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</si>
  <si>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</si>
  <si>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</si>
  <si>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</si>
  <si>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</si>
  <si>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</si>
  <si>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</si>
  <si>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</si>
  <si>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</si>
  <si>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</si>
  <si>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</si>
  <si>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</si>
  <si>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</si>
  <si>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</si>
  <si>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</si>
  <si>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</si>
  <si>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</si>
  <si>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</si>
  <si>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</si>
  <si>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</si>
  <si>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</si>
  <si>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</si>
  <si>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</si>
  <si>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</si>
  <si>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</si>
  <si>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</si>
  <si>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</si>
  <si>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</si>
  <si>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</si>
  <si>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</si>
  <si>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</si>
  <si>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</si>
  <si>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</si>
  <si>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</si>
  <si>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</si>
  <si>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</si>
  <si>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</si>
  <si>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</si>
  <si>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</si>
  <si>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</si>
  <si>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</si>
  <si>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</si>
  <si>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</si>
  <si>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</si>
  <si>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</si>
  <si>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</si>
  <si>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</si>
  <si>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</si>
  <si>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</si>
  <si>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</si>
  <si>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</si>
  <si>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</si>
  <si>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</si>
  <si>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</si>
  <si>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</si>
  <si>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</si>
  <si>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</si>
  <si>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</si>
  <si>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</si>
  <si>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</si>
  <si>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</si>
  <si>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</si>
  <si>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</si>
  <si>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</si>
  <si>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</si>
  <si>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</si>
  <si>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</si>
  <si>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</si>
  <si>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</si>
  <si>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</si>
  <si>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</si>
  <si>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</si>
  <si>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</si>
  <si>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</si>
  <si>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</si>
  <si>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</si>
  <si>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</si>
  <si>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</si>
  <si>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</si>
  <si>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</si>
  <si>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</si>
  <si>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</si>
  <si>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</si>
  <si>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</si>
  <si>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</si>
  <si>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</si>
  <si>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</si>
  <si>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</si>
  <si>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</si>
  <si>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</si>
  <si>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</si>
  <si>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</si>
  <si>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</si>
  <si>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</si>
  <si>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</si>
  <si>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</si>
  <si>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</si>
  <si>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</si>
  <si>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</si>
  <si>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</si>
  <si>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</si>
  <si>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</si>
  <si>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</si>
  <si>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</si>
  <si>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</si>
  <si>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</si>
  <si>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</si>
  <si>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</si>
  <si>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</si>
  <si>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</si>
  <si>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</si>
  <si>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</si>
  <si>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</si>
  <si>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</si>
  <si>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</si>
  <si>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</si>
  <si>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</si>
  <si>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</si>
  <si>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</si>
  <si>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</si>
  <si>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</si>
  <si>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</si>
  <si>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</si>
  <si>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</si>
  <si>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</si>
  <si>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</si>
  <si>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</si>
  <si>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</si>
  <si>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</si>
  <si>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</si>
  <si>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</si>
  <si>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</si>
  <si>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</si>
  <si>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</si>
  <si>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</si>
  <si>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</si>
  <si>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</si>
  <si>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</si>
  <si>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</si>
  <si>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</si>
  <si>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</si>
  <si>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</si>
  <si>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</si>
  <si>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</si>
  <si>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</si>
  <si>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</si>
  <si>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</si>
  <si>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</si>
  <si>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</si>
  <si>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</si>
  <si>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</si>
  <si>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</si>
  <si>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</si>
  <si>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</si>
  <si>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</si>
  <si>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</si>
  <si>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</si>
  <si>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</si>
  <si>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</si>
  <si>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</si>
  <si>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</si>
  <si>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</si>
  <si>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</si>
  <si>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</si>
  <si>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</si>
  <si>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</si>
  <si>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</si>
  <si>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</si>
  <si>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</si>
  <si>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</si>
  <si>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</si>
  <si>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</si>
  <si>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</si>
  <si>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</si>
  <si>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</si>
  <si>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</si>
  <si>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</si>
  <si>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</si>
  <si>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</si>
  <si>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</si>
  <si>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</si>
  <si>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</si>
  <si>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</si>
  <si>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</si>
  <si>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</si>
  <si>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</si>
  <si>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</si>
  <si>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</si>
  <si>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</si>
  <si>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</si>
  <si>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</si>
  <si>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</si>
  <si>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</si>
  <si>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</si>
  <si>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</si>
  <si>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</si>
  <si>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</si>
  <si>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</si>
  <si>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</si>
  <si>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</si>
  <si>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</si>
  <si>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</si>
  <si>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</si>
  <si>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</si>
  <si>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</si>
  <si>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</si>
  <si>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</si>
  <si>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</si>
  <si>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</si>
  <si>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</si>
  <si>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</si>
  <si>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</si>
  <si>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</si>
  <si>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</si>
  <si>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</si>
  <si>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</si>
  <si>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</si>
  <si>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</si>
  <si>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</si>
  <si>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</si>
  <si>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</si>
  <si>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</si>
  <si>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</si>
  <si>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</si>
  <si>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</si>
  <si>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</si>
  <si>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</si>
  <si>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</si>
  <si>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</si>
  <si>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</si>
  <si>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</si>
  <si>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</si>
  <si>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</si>
  <si>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</si>
  <si>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</si>
  <si>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</si>
  <si>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</si>
  <si>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</si>
  <si>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</si>
  <si>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</si>
  <si>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</si>
  <si>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</si>
  <si>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</si>
  <si>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</si>
  <si>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</si>
  <si>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</si>
  <si>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</si>
  <si>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</si>
  <si>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</si>
  <si>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</si>
  <si>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</si>
  <si>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</si>
  <si>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</si>
  <si>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</si>
  <si>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</si>
  <si>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</si>
  <si>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</si>
  <si>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</si>
  <si>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</si>
  <si>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</si>
  <si>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</si>
  <si>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</si>
  <si>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</si>
  <si>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</si>
  <si>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</si>
  <si>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</si>
  <si>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</si>
  <si>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</si>
  <si>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</si>
  <si>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</si>
  <si>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</si>
  <si>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</si>
  <si>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</si>
  <si>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</si>
  <si>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</si>
  <si>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</si>
  <si>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</si>
  <si>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</si>
  <si>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</si>
  <si>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</si>
  <si>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</si>
  <si>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</si>
  <si>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</si>
  <si>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</si>
  <si>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</si>
  <si>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</si>
  <si>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</si>
  <si>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</si>
  <si>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</si>
  <si>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</si>
  <si>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</si>
  <si>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</si>
  <si>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</si>
  <si>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</si>
  <si>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</si>
  <si>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</si>
  <si>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</si>
  <si>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</si>
  <si>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</si>
  <si>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</si>
  <si>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</si>
  <si>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</si>
  <si>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</si>
  <si>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</si>
  <si>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</si>
  <si>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</si>
  <si>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</si>
  <si>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</si>
  <si>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</si>
  <si>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</si>
  <si>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</si>
  <si>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</si>
  <si>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</si>
  <si>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</si>
  <si>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</si>
  <si>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</si>
  <si>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</si>
  <si>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</si>
  <si>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</si>
  <si>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</si>
  <si>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</si>
  <si>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</si>
  <si>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</si>
  <si>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</si>
  <si>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</si>
  <si>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</si>
  <si>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</si>
  <si>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</si>
  <si>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</si>
  <si>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</si>
  <si>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</si>
  <si>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</si>
  <si>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</si>
  <si>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</si>
  <si>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</si>
  <si>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</si>
  <si>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</si>
  <si>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</si>
  <si>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</si>
  <si>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</si>
  <si>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</si>
  <si>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</si>
  <si>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</si>
  <si>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</si>
  <si>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</si>
  <si>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</si>
  <si>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</si>
  <si>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</si>
  <si>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</si>
  <si>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</si>
  <si>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</si>
  <si>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</si>
  <si>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</si>
  <si>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</si>
  <si>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</si>
  <si>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</si>
  <si>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</si>
  <si>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</si>
  <si>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</si>
  <si>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</si>
  <si>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</si>
  <si>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</si>
  <si>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</si>
  <si>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</si>
  <si>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</si>
  <si>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</si>
  <si>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</si>
  <si>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</si>
  <si>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</si>
  <si>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</si>
  <si>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</si>
  <si>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</si>
  <si>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</si>
  <si>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</si>
  <si>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</si>
  <si>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</si>
  <si>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</si>
  <si>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</si>
  <si>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</si>
  <si>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</si>
  <si>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</si>
  <si>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</si>
  <si>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</si>
  <si>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</si>
  <si>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</si>
  <si>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</si>
  <si>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</si>
  <si>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</si>
  <si>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</si>
  <si>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</si>
  <si>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</si>
  <si>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</si>
  <si>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</si>
  <si>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</si>
  <si>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</si>
  <si>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</si>
  <si>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</si>
  <si>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</si>
  <si>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</si>
  <si>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</si>
  <si>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</si>
  <si>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</si>
  <si>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</si>
  <si>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</si>
  <si>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</si>
  <si>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</si>
  <si>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</si>
  <si>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</si>
  <si>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</si>
  <si>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</si>
  <si>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</si>
  <si>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</si>
  <si>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</si>
  <si>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</si>
  <si>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</si>
  <si>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</si>
  <si>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</si>
  <si>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</si>
  <si>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</si>
  <si>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</si>
  <si>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</si>
  <si>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</si>
  <si>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</si>
  <si>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</si>
  <si>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</si>
  <si>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</si>
  <si>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</si>
  <si>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</si>
  <si>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</si>
  <si>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</si>
  <si>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</si>
  <si>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</si>
  <si>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</si>
  <si>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</si>
  <si>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</si>
  <si>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</si>
  <si>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</si>
  <si>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</si>
  <si>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</si>
  <si>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</si>
  <si>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</si>
  <si>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</si>
  <si>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</si>
  <si>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</si>
  <si>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</si>
  <si>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</si>
  <si>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</si>
  <si>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</si>
  <si>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</si>
  <si>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</si>
  <si>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</si>
  <si>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</si>
  <si>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</si>
  <si>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</si>
  <si>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</si>
  <si>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</si>
  <si>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</si>
  <si>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</si>
  <si>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</si>
  <si>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</si>
  <si>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</si>
  <si>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</si>
  <si>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</si>
  <si>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</si>
  <si>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</si>
  <si>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</si>
  <si>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</si>
  <si>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</si>
  <si>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</si>
  <si>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</si>
  <si>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</si>
  <si>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</si>
  <si>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</si>
  <si>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</si>
  <si>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</si>
  <si>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</si>
  <si>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</si>
  <si>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</si>
  <si>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</si>
  <si>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</si>
  <si>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</si>
  <si>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</si>
  <si>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</si>
  <si>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</si>
  <si>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</si>
  <si>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</si>
  <si>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</si>
  <si>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</si>
  <si>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ST001301</t>
  </si>
  <si>
    <t>ST002902</t>
  </si>
  <si>
    <t>ST009005</t>
  </si>
  <si>
    <t>ST009620</t>
  </si>
  <si>
    <t>ST005901</t>
  </si>
  <si>
    <t>ST009230</t>
  </si>
  <si>
    <t>ST009231</t>
  </si>
  <si>
    <t>ST006001</t>
  </si>
  <si>
    <t>ST003002</t>
  </si>
  <si>
    <t>ST003003</t>
  </si>
  <si>
    <t>ST000502</t>
  </si>
  <si>
    <t>ST000601</t>
  </si>
  <si>
    <t>ST009180</t>
  </si>
  <si>
    <t>ST009510</t>
  </si>
  <si>
    <t>ST003102</t>
  </si>
  <si>
    <t>ST001201</t>
  </si>
  <si>
    <t>ST001101</t>
  </si>
  <si>
    <t>ST006201</t>
  </si>
  <si>
    <t>ST006101</t>
  </si>
  <si>
    <t>ST001001</t>
  </si>
  <si>
    <t>ST008101</t>
  </si>
  <si>
    <t>ST003201</t>
  </si>
  <si>
    <t>ST009720</t>
  </si>
  <si>
    <t>ST000201</t>
  </si>
  <si>
    <t>ST009520</t>
  </si>
  <si>
    <t>ST009110</t>
  </si>
  <si>
    <t>ST009111</t>
  </si>
  <si>
    <t>ST008501</t>
  </si>
  <si>
    <t>ST009460</t>
  </si>
  <si>
    <t>ST009461</t>
  </si>
  <si>
    <t>ST001502</t>
  </si>
  <si>
    <t>ST001503</t>
  </si>
  <si>
    <t>ST009530</t>
  </si>
  <si>
    <t>ST009290</t>
  </si>
  <si>
    <t>ST009540</t>
  </si>
  <si>
    <t>ST003401</t>
  </si>
  <si>
    <t>ST003502</t>
  </si>
  <si>
    <t>ST001701</t>
  </si>
  <si>
    <t>ST001801</t>
  </si>
  <si>
    <t>ST001802</t>
  </si>
  <si>
    <t>ST009170</t>
  </si>
  <si>
    <t>ST009151</t>
  </si>
  <si>
    <t>ST000801</t>
  </si>
  <si>
    <t>ST009330</t>
  </si>
  <si>
    <t>ST009550</t>
  </si>
  <si>
    <t>ST002002</t>
  </si>
  <si>
    <t>ST002202</t>
  </si>
  <si>
    <t>ST002203</t>
  </si>
  <si>
    <t>ST009210</t>
  </si>
  <si>
    <t>ST006301</t>
  </si>
  <si>
    <t>ST002301</t>
  </si>
  <si>
    <t>ST002501</t>
  </si>
  <si>
    <t>ST009450</t>
  </si>
  <si>
    <t>ST009560</t>
  </si>
  <si>
    <t>ST009670</t>
  </si>
  <si>
    <t>ST009340</t>
  </si>
  <si>
    <t>ST009341</t>
  </si>
  <si>
    <t>ST009220</t>
  </si>
  <si>
    <t>ST002601</t>
  </si>
  <si>
    <t>ST009120</t>
  </si>
  <si>
    <t>ST009750</t>
  </si>
  <si>
    <t>Stiefel Amino Plus 1kg</t>
  </si>
  <si>
    <t>Stiefel Ánizs (egész mag) 500g</t>
  </si>
  <si>
    <t>Stiefel Almás Jutalomfalat 1kg</t>
  </si>
  <si>
    <t>Stiefel Arthro Liquid 1l</t>
  </si>
  <si>
    <t>Stiefel Arthro Plus 1kg</t>
  </si>
  <si>
    <t>Stiefel Sörélesztő 3kg</t>
  </si>
  <si>
    <t>Stiefel Sörélesztő 10kg</t>
  </si>
  <si>
    <t>Stiefel Biotin Plus Pellet 1kg</t>
  </si>
  <si>
    <t>Stiefel Csalán (vágott) 500g</t>
  </si>
  <si>
    <t>Stiefel Csalán (vágott) 1,5kg</t>
  </si>
  <si>
    <t>Stiefel Broncho Plus 1l</t>
  </si>
  <si>
    <t>Stiefel Calcium 1kg</t>
  </si>
  <si>
    <t>Stiefel Gyógynövény Bélrendszerre 1kg</t>
  </si>
  <si>
    <t>Stiefel Gyógynövényes folyadék Bélrendszerre 1l</t>
  </si>
  <si>
    <t>Stiefel Echinacea (vágott) 500g</t>
  </si>
  <si>
    <t>Stiefel Elektrolyt 1kg</t>
  </si>
  <si>
    <t>Stiefel Elektrolyt Liquid 1l</t>
  </si>
  <si>
    <t>Stiefel E-Plus Pellet 1kg</t>
  </si>
  <si>
    <t>Stiefel E-Plus Por 1kg</t>
  </si>
  <si>
    <t>Stiefel E-Power Liquid 1l</t>
  </si>
  <si>
    <t>Stiefel Édeskömény 500g</t>
  </si>
  <si>
    <t>Stiefel Útifűmag (héj) 1kg</t>
  </si>
  <si>
    <t>Stiefel Gastro Vital 1kg</t>
  </si>
  <si>
    <t>Stiefel Ízület-gyógynövény 1kg</t>
  </si>
  <si>
    <t>Stiefel Ízületvédő Gyógynövényes Folyadék 1l</t>
  </si>
  <si>
    <t>Stiefel Csipkebogyó (Egész gyümölcs) 500g</t>
  </si>
  <si>
    <t>Stiefel Csipkebogyó (Egész gyümölcs) 2,5kg</t>
  </si>
  <si>
    <t>Stiefel Kendermagolaj 1l</t>
  </si>
  <si>
    <t>Stiefel Kendermag 650g</t>
  </si>
  <si>
    <t>Stiefel Kendermag 1,6kg</t>
  </si>
  <si>
    <t>Stiefel Köhögés-gyógynövény 1kg</t>
  </si>
  <si>
    <t>Stiefel Köhögés-gyógynövény 5kg</t>
  </si>
  <si>
    <t>Stiefel Köhögés Elleni Gyógynövényes Folyadék 1l</t>
  </si>
  <si>
    <t>Stiefel Immun-gyógynövény 1kg</t>
  </si>
  <si>
    <t>Stiefel Immunerősítő Gyógynövényes Folyadék 1l</t>
  </si>
  <si>
    <t>Stiefel Gyömbér (őrölt) 1kg</t>
  </si>
  <si>
    <t>Stiefel Kamilla (egész virág) 500g</t>
  </si>
  <si>
    <t>Stiefel Kovaföld 1kg</t>
  </si>
  <si>
    <t>Stiefel Fokhagymapor 1 kg</t>
  </si>
  <si>
    <t>Stiefel Fokhagymapor 3 kg</t>
  </si>
  <si>
    <t>Stiefel Gyógynövény Bonbon 500g</t>
  </si>
  <si>
    <t>Stiefel Gyógynövényes Nyalókő 1kg</t>
  </si>
  <si>
    <t>Stiefel Gyógynövényes Ásványi Takarmány 2,5kg</t>
  </si>
  <si>
    <t>Stiefel Máj-gyógynövény 1kg</t>
  </si>
  <si>
    <t>Stiefel Májvédő Gyógynövényes Folyadék 1l</t>
  </si>
  <si>
    <t>Stiefel Lengranulátum 5kg</t>
  </si>
  <si>
    <t>Stiefel Lenolaj 1l</t>
  </si>
  <si>
    <t>Stiefel Lenolaj 5l</t>
  </si>
  <si>
    <t>Stiefel Réti Legyezőfű (vágott) 500g</t>
  </si>
  <si>
    <t>Stiefel MAG Plus Pellet 1kg</t>
  </si>
  <si>
    <t>Stiefel MAG Plus Por 1kg</t>
  </si>
  <si>
    <t>Stiefel MAG Plus Liquid 1l</t>
  </si>
  <si>
    <t>Stiefel Gyomor-gyógynövény 1kg</t>
  </si>
  <si>
    <t>Stiefel Gyomorvédő Gyógynövényes Folyadék 1l</t>
  </si>
  <si>
    <t>Stiefel Mangán Plus 1kg</t>
  </si>
  <si>
    <t>Stiefel Máriatövisolaj 1l</t>
  </si>
  <si>
    <t>Stiefel Máriatövisolaj 5l</t>
  </si>
  <si>
    <t>Stiefel Máriatövis Magvak (Egész) 1,5kg</t>
  </si>
  <si>
    <t>Stiefel Mineral 3kg</t>
  </si>
  <si>
    <t>Stiefel Barátcserje Magvak (Egész) 500g</t>
  </si>
  <si>
    <t>Stiefel Barátcserje Gyógynövényes Folyadék 1l</t>
  </si>
  <si>
    <t>Stiefel Amino Plus</t>
  </si>
  <si>
    <t>Stiefel Anis</t>
  </si>
  <si>
    <t>Stiefel Apfelleckerli</t>
  </si>
  <si>
    <t>Stiefel Arthro Liquid</t>
  </si>
  <si>
    <t>Stiefel Arthro Plus</t>
  </si>
  <si>
    <t>Stiefel Bierhefe</t>
  </si>
  <si>
    <t>Stiefel Biotin Plus Pellet</t>
  </si>
  <si>
    <t>Stiefel Brennnessel</t>
  </si>
  <si>
    <t>Stiefel Broncho Plus</t>
  </si>
  <si>
    <t>Stiefel Calcium</t>
  </si>
  <si>
    <t>Stiefel Darmkräuter</t>
  </si>
  <si>
    <t>Stiefel Darmkräutersaft</t>
  </si>
  <si>
    <t>Stiefel Echinacea</t>
  </si>
  <si>
    <t>Stiefel Elektrolyt</t>
  </si>
  <si>
    <t>Stiefel Elektrolyt Liquid</t>
  </si>
  <si>
    <t>Stiefel E-Plus Pellet</t>
  </si>
  <si>
    <t>Stiefel E-Plus Pulver</t>
  </si>
  <si>
    <t>Stiefel E-Power Liquid</t>
  </si>
  <si>
    <t>Stiefel Fenchel</t>
  </si>
  <si>
    <t>Stiefel Flohsamen</t>
  </si>
  <si>
    <t>Stiefel Gastro Vital</t>
  </si>
  <si>
    <t>Stiefel Gelenkkräuter</t>
  </si>
  <si>
    <t>Stiefel Gelenkkräutersaft</t>
  </si>
  <si>
    <t>Stiefel Hagebutten</t>
  </si>
  <si>
    <t>Stiefel Hanföl</t>
  </si>
  <si>
    <t>Stiefel Hanfsamen</t>
  </si>
  <si>
    <t>Stiefel Hustenkräuter</t>
  </si>
  <si>
    <t>Stiefel Hustenkräutersaft</t>
  </si>
  <si>
    <t>Stiefel Immunkräuter</t>
  </si>
  <si>
    <t>Stiefel Immunkräutersaft</t>
  </si>
  <si>
    <t>Stiefel Ingwer</t>
  </si>
  <si>
    <t>Stiefel Kamille</t>
  </si>
  <si>
    <t>Stiefel Kieselgur</t>
  </si>
  <si>
    <t>Stiefel Knoblauch</t>
  </si>
  <si>
    <t>Stiefel Kräuterlix Bonbon</t>
  </si>
  <si>
    <t>Stiefel Kräuterlix</t>
  </si>
  <si>
    <t>Stiefel Kräuter-Mineral (ehem. Complet Plus)</t>
  </si>
  <si>
    <t>Stiefel Leberkräuter</t>
  </si>
  <si>
    <t>Stiefel Leberkräutersaft</t>
  </si>
  <si>
    <t>Stiefel Leingranulat</t>
  </si>
  <si>
    <t>Stiefel Leinöl</t>
  </si>
  <si>
    <t>Stiefel Mädesüßkraut</t>
  </si>
  <si>
    <t>Stiefel MAG Plus Pellet</t>
  </si>
  <si>
    <t>Stiefel MAG Plus Pulver</t>
  </si>
  <si>
    <t>Stiefel MAG Plus Liquid</t>
  </si>
  <si>
    <t>Stiefel Magenkräuter</t>
  </si>
  <si>
    <t>Stiefel Magenkräutersaft</t>
  </si>
  <si>
    <t>Stiefel Mangan Plus</t>
  </si>
  <si>
    <t>Stiefel Mariendistelöl</t>
  </si>
  <si>
    <t>Stiefel Mariendistelsamen</t>
  </si>
  <si>
    <t>Stiefel Mineral</t>
  </si>
  <si>
    <t>Stiefel Mönchspfeffer</t>
  </si>
  <si>
    <t>Stiefel Mönchspfeffersaft</t>
  </si>
  <si>
    <t>Stiefel</t>
  </si>
  <si>
    <t xml:space="preserve">1 l </t>
  </si>
  <si>
    <t>HUF</t>
  </si>
  <si>
    <t>ST003601</t>
  </si>
  <si>
    <t>ST008001</t>
  </si>
  <si>
    <t>ST009570</t>
  </si>
  <si>
    <t>ST009322</t>
  </si>
  <si>
    <t>ST009580</t>
  </si>
  <si>
    <t>ST002605</t>
  </si>
  <si>
    <t>ST009680</t>
  </si>
  <si>
    <t>ST008801</t>
  </si>
  <si>
    <t>ST008802</t>
  </si>
  <si>
    <t>ST009380</t>
  </si>
  <si>
    <t>ST009381</t>
  </si>
  <si>
    <t>ST009390</t>
  </si>
  <si>
    <t>ST003702</t>
  </si>
  <si>
    <t>ST003801</t>
  </si>
  <si>
    <t>ST003802</t>
  </si>
  <si>
    <t>ST002701</t>
  </si>
  <si>
    <t>ST002702</t>
  </si>
  <si>
    <t>ST009440</t>
  </si>
  <si>
    <t>ST009660</t>
  </si>
  <si>
    <t>ST009650</t>
  </si>
  <si>
    <t>ST008201</t>
  </si>
  <si>
    <t>ST009300</t>
  </si>
  <si>
    <t>ST009590</t>
  </si>
  <si>
    <t>ST003903</t>
  </si>
  <si>
    <t>ST008301</t>
  </si>
  <si>
    <t>ST000101</t>
  </si>
  <si>
    <t>ST009200</t>
  </si>
  <si>
    <t>ST009280</t>
  </si>
  <si>
    <t>ST009310</t>
  </si>
  <si>
    <t>ST009600</t>
  </si>
  <si>
    <t>ST005801</t>
  </si>
  <si>
    <t>ST005701</t>
  </si>
  <si>
    <t>Stiefel Kagylópor (Őrölt) 400g</t>
  </si>
  <si>
    <t>Stiefel Ideg-gyógynövény 1kg</t>
  </si>
  <si>
    <t>Stiefel Idegvédő Gyógynövényes Folyadék 1l</t>
  </si>
  <si>
    <t>Stiefel Vese-gyógynövény 800g</t>
  </si>
  <si>
    <t>Stiefel Vesevédő Gyógynövényes Folyadék 1l</t>
  </si>
  <si>
    <t>Stiefel Organic-Mineral 3kg</t>
  </si>
  <si>
    <t>Stiefel Növényi szén 1,5kg</t>
  </si>
  <si>
    <t>Stiefel Rizscsíraolaj 1l</t>
  </si>
  <si>
    <t>Stiefel Rizscsíraolaj 5l</t>
  </si>
  <si>
    <t>Stiefel Céklapehely 1,7kg</t>
  </si>
  <si>
    <t>Stiefel Céklapehely 3kg</t>
  </si>
  <si>
    <t xml:space="preserve">Stiefel Cékla Csemege 1kg </t>
  </si>
  <si>
    <t>Stiefel Zsálya (Vágott) 500g</t>
  </si>
  <si>
    <t>Stiefel Feketekömény Pellet 3kg</t>
  </si>
  <si>
    <t>Stiefel Feketekömény Pellet 1 kg</t>
  </si>
  <si>
    <t>Stiefel Feketekömény Olaj 250ml</t>
  </si>
  <si>
    <t>Stiefel Feketekömény Olaj 1l</t>
  </si>
  <si>
    <t>Stiefel Feketeköménymag 1,5kg</t>
  </si>
  <si>
    <t>Stiefel Tengeri Alga Liszt 1,5kg</t>
  </si>
  <si>
    <t>Stiefel Spirulina Pellet 1,5kg</t>
  </si>
  <si>
    <t>Stiefel Lándzsás Útifű 500g</t>
  </si>
  <si>
    <t>Stiefel Anyagcsere-gyógynövény 1kg</t>
  </si>
  <si>
    <t>Stiefel Anyagcserét Támogató Gyógynövényes Foyladék 1l</t>
  </si>
  <si>
    <t>Stiefel Édesgyökér (vágott) 600g</t>
  </si>
  <si>
    <t>Stiefel Kakukkfű (morzsolt) 500g</t>
  </si>
  <si>
    <t>Stiefel Vitamin Liquid 1l</t>
  </si>
  <si>
    <t>Stiefel Fűzfakéreg (vágott) 500g</t>
  </si>
  <si>
    <t>Stiefel Galagonya 500g</t>
  </si>
  <si>
    <t>Stiefel Féreg-gyógynövény 1kg</t>
  </si>
  <si>
    <t>Stiefel Féreg Elleni Gyógynövényes Folyadék 1l</t>
  </si>
  <si>
    <t>Stiefel Cink Plus 900g</t>
  </si>
  <si>
    <t>Stiefel Cink Plus 3kg</t>
  </si>
  <si>
    <t>Stiefel Muschelpulver</t>
  </si>
  <si>
    <t>Stiefel Nervenkräuter</t>
  </si>
  <si>
    <t>Stiefel Nervenkräutersaft</t>
  </si>
  <si>
    <t>Stiefel Nierenkräuter</t>
  </si>
  <si>
    <t>Stiefel Nierenkräutersaft</t>
  </si>
  <si>
    <t>Stiefel Organic-Mineral</t>
  </si>
  <si>
    <t>Stiefel Pflanzenkohle</t>
  </si>
  <si>
    <t>Stiefel Reiskeimöl</t>
  </si>
  <si>
    <t>Stiefel Rote Beete Flocken</t>
  </si>
  <si>
    <t>Stiefel Rote Beete Leckerli</t>
  </si>
  <si>
    <t>Stiefel Salbei</t>
  </si>
  <si>
    <t>Stiefel Schwarzkümmel Pellet</t>
  </si>
  <si>
    <t>Stiefel Schwarzkümmelöl</t>
  </si>
  <si>
    <t>Stiefel Schwarzkümmelsamen</t>
  </si>
  <si>
    <t>Stiefel Seealgenmehl</t>
  </si>
  <si>
    <t>Stiefel Spirulina Pellet</t>
  </si>
  <si>
    <t>Stiefel Spitzwegerich</t>
  </si>
  <si>
    <t>Stiefel Stoffwechselkräuter</t>
  </si>
  <si>
    <t>Stiefel Stoffwechselkräutersaft</t>
  </si>
  <si>
    <t>Stiefel Süßholzwurzel</t>
  </si>
  <si>
    <t>Stiefel Thymian</t>
  </si>
  <si>
    <t>Stiefel Vitamin Liquid</t>
  </si>
  <si>
    <t>Stiefel Weidenrinde</t>
  </si>
  <si>
    <t>Stiefel Weißdorn</t>
  </si>
  <si>
    <t>Stiefel Wurmkräuter</t>
  </si>
  <si>
    <t>Stiefel Wurmkräutersaft</t>
  </si>
  <si>
    <t>Stiefel Zink Plus</t>
  </si>
  <si>
    <t>ST009100</t>
  </si>
  <si>
    <t>ST009420</t>
  </si>
  <si>
    <t>ST009730</t>
  </si>
  <si>
    <t>ST009430</t>
  </si>
  <si>
    <t>ST009030</t>
  </si>
  <si>
    <t>ST009031</t>
  </si>
  <si>
    <t>ST007841</t>
  </si>
  <si>
    <t>ST007831</t>
  </si>
  <si>
    <t>ST009070</t>
  </si>
  <si>
    <t>ST009480</t>
  </si>
  <si>
    <t>ST009401</t>
  </si>
  <si>
    <t>ST009400</t>
  </si>
  <si>
    <t>ST009081</t>
  </si>
  <si>
    <t>ST004701</t>
  </si>
  <si>
    <t>ST004702</t>
  </si>
  <si>
    <t>ST004802</t>
  </si>
  <si>
    <t>ST007803</t>
  </si>
  <si>
    <t>ST007801</t>
  </si>
  <si>
    <t>ST007802</t>
  </si>
  <si>
    <t>ST007821</t>
  </si>
  <si>
    <t>ST007823</t>
  </si>
  <si>
    <t>ST007811</t>
  </si>
  <si>
    <t>ST007813</t>
  </si>
  <si>
    <t>ST007903</t>
  </si>
  <si>
    <t>ST007901</t>
  </si>
  <si>
    <t>ST009470</t>
  </si>
  <si>
    <t>Stiefel Akutlotion 250ml</t>
  </si>
  <si>
    <t>Stiefel Aluspray 200ml</t>
  </si>
  <si>
    <t>Stiefel Arthro Balzsam 1kg</t>
  </si>
  <si>
    <t>Stiefel Kék Spray 200ml</t>
  </si>
  <si>
    <t>Stiefel Eczem Protect 125ml</t>
  </si>
  <si>
    <t>Stiefel Eczem Protect 500ml</t>
  </si>
  <si>
    <t>Stiefel Flystop DEET 650ml</t>
  </si>
  <si>
    <t>Stiefel Flystop IR 650ml</t>
  </si>
  <si>
    <t>Stiefel Pata Balzsam 500ml</t>
  </si>
  <si>
    <t>Stiefel Pataerősítő 200ml</t>
  </si>
  <si>
    <t>Stiefel Kaolin Paszta 850g</t>
  </si>
  <si>
    <t>Stiefel Kaolin Paszta 2kg</t>
  </si>
  <si>
    <t>Stiefel Gyógynövényes Pataolaj 450ml</t>
  </si>
  <si>
    <t>Stiefel Ásványi Paszta (agyag) 850g</t>
  </si>
  <si>
    <t>Stiefel Ásványi Paszta (agyag) 2kg</t>
  </si>
  <si>
    <t>Stiefel Lókenőcs 500ml</t>
  </si>
  <si>
    <t>Stiefel RP1 Rovar-Stop Spray 75ml</t>
  </si>
  <si>
    <t>Stiefel RP1 Rovar-Stop Spray 500ml</t>
  </si>
  <si>
    <t>Stiefel RP1 Rovar-Stop Spray utántöltő 2,5l</t>
  </si>
  <si>
    <t>Stiefel RP1 Rovar-Stop Sensitiv 500ml</t>
  </si>
  <si>
    <t>Stiefel RP1 Rovar-Stop Sensitiv utántöltő 2,5l</t>
  </si>
  <si>
    <t>Stiefel RP1 Rovar-Stop Ultra 500ml</t>
  </si>
  <si>
    <t>Stiefel RP1 Rovar-Stop Ultra utántöltő 2,5l</t>
  </si>
  <si>
    <t>Stiefel RP1 Rovar-Stop Roll On 80ml</t>
  </si>
  <si>
    <t>Stiefel RP1 Rovar-Stop gél 500ml</t>
  </si>
  <si>
    <t>Stiefel Nyírápoló 200ml</t>
  </si>
  <si>
    <t>ST004501</t>
  </si>
  <si>
    <t>ST005004</t>
  </si>
  <si>
    <t>ST005002</t>
  </si>
  <si>
    <t>ST009160</t>
  </si>
  <si>
    <t>ST009161</t>
  </si>
  <si>
    <t>ST009041</t>
  </si>
  <si>
    <t>ST009640</t>
  </si>
  <si>
    <t>ST005101</t>
  </si>
  <si>
    <t>ST009711</t>
  </si>
  <si>
    <t>ST009710</t>
  </si>
  <si>
    <t>ST009740</t>
  </si>
  <si>
    <t>Stiefel Nyírvédő 125ml</t>
  </si>
  <si>
    <t>Stiefel Top Shineszőr-és sörényspray 750ml</t>
  </si>
  <si>
    <t>Stiefel Top Shine szőr-és sörényspray utántöltő 2,5l</t>
  </si>
  <si>
    <t>Stiefel Top Shine Aloe Vera szőr-és sörényspray 750ml</t>
  </si>
  <si>
    <t>Stiefel Top Shine Aloe Vera szőr-és sörényspray utántöltő 2,5l</t>
  </si>
  <si>
    <t>Stiefel Top Wash sampon 500ml</t>
  </si>
  <si>
    <t>Stiefel Vetcare gyógynövényes spray 200 ml</t>
  </si>
  <si>
    <t>Stiefel Cinkspray 200 ml</t>
  </si>
  <si>
    <t>Stiefel Deckel für Flexischale</t>
  </si>
  <si>
    <t>Stiefel Flexischale 17 l Pistazie</t>
  </si>
  <si>
    <t>Stiefel Flexischale 17 l Lollypink</t>
  </si>
  <si>
    <t>Stiefel Akutlotion</t>
  </si>
  <si>
    <t>Stiefel Aluspray</t>
  </si>
  <si>
    <t>Stiefel Arthro Balm</t>
  </si>
  <si>
    <t>Stiefel Blauspray</t>
  </si>
  <si>
    <t>Stiefel Eczemprotect</t>
  </si>
  <si>
    <t>Stiefel Flystop DEET</t>
  </si>
  <si>
    <t>Stiefel Flystop IR</t>
  </si>
  <si>
    <t>Stiefel Hufbalsam</t>
  </si>
  <si>
    <t>Stiefel Hufhärter</t>
  </si>
  <si>
    <t>Stiefel Kaolin Paste (ehem. Suspenat)</t>
  </si>
  <si>
    <t>Stiefel Kräuter-Huföl</t>
  </si>
  <si>
    <t>Stiefel Mineral-Paste</t>
  </si>
  <si>
    <t>Stiefel Pferde-Salbe</t>
  </si>
  <si>
    <t>Stiefel RP1 Insekten-Stop Spray</t>
  </si>
  <si>
    <t>Stiefel RP1 Insekten-Stop Sensitiv</t>
  </si>
  <si>
    <t>Stiefel RP1 Insekten-Stop Ultra</t>
  </si>
  <si>
    <t>Stiefel RP1 Insekten-Stop Roll On</t>
  </si>
  <si>
    <t>Stiefel RP1 Insekten-Stop Gel</t>
  </si>
  <si>
    <t>Stiefel Strahl Pflege</t>
  </si>
  <si>
    <t>Stiefel Strahlprotect</t>
  </si>
  <si>
    <t>Stiefel Top Shine</t>
  </si>
  <si>
    <t>Stiefel Top Shine Nachfüllkanister</t>
  </si>
  <si>
    <t>Stiefel Top Shine Aloe Vera</t>
  </si>
  <si>
    <t>Stiefel Top Shine Aloe Vera Nachfüllkanister</t>
  </si>
  <si>
    <t>Stiefel Top Wash Shampoo</t>
  </si>
  <si>
    <t>Stiefel Vetcare Salbenspray</t>
  </si>
  <si>
    <t>Stiefel Zinkspray</t>
  </si>
  <si>
    <t>Lófelszerelés</t>
  </si>
  <si>
    <t>Táplálékkiegészítő</t>
  </si>
  <si>
    <t>Gyógynövény</t>
  </si>
  <si>
    <t>Jutalomfalat</t>
  </si>
  <si>
    <t>Lóápoló szer</t>
  </si>
  <si>
    <t>Állatgyógyászat</t>
  </si>
  <si>
    <t>Rovarok elleni védelem</t>
  </si>
  <si>
    <t>Pataápolás</t>
  </si>
  <si>
    <t>Inak-és izületek</t>
  </si>
  <si>
    <t>Sörény- és szőrápolás</t>
  </si>
  <si>
    <t>Etetés/Itatás</t>
  </si>
  <si>
    <t>Istálló, pálya és legelő felszerelés</t>
  </si>
  <si>
    <t>M-L</t>
  </si>
  <si>
    <t>L/XL(60-63cm)</t>
  </si>
  <si>
    <t>L-XL</t>
  </si>
  <si>
    <t>L-XL (60 - 63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</si>
  <si>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</si>
  <si>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</si>
  <si>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</si>
  <si>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</si>
  <si>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</si>
  <si>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</si>
  <si>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</si>
  <si>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</si>
  <si>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</si>
  <si>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</si>
  <si>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</si>
  <si>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0 (XS)</t>
  </si>
  <si>
    <t>1(S-L)</t>
  </si>
  <si>
    <t>2(XL)</t>
  </si>
  <si>
    <t>_x000D_
alpesi kék/natúr</t>
  </si>
  <si>
    <t>_x000D_
alpesi kék/ezüst</t>
  </si>
  <si>
    <t>_x000D_
aszfalt szürke</t>
  </si>
  <si>
    <t>_x000D_
aszfalt szürke/fekete</t>
  </si>
  <si>
    <t>_x000D_
fukszia</t>
  </si>
  <si>
    <t>_x000D_
Csillogó rózsaszín</t>
  </si>
  <si>
    <t>_x000D_
világosszürke melanzs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</si>
  <si>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</si>
  <si>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</si>
  <si>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</si>
  <si>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</si>
  <si>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</si>
  <si>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</si>
  <si>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</si>
  <si>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</si>
  <si>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</si>
  <si>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</si>
  <si>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</si>
  <si>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</si>
  <si>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</si>
  <si>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</si>
  <si>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</si>
  <si>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</si>
  <si>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</si>
  <si>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</si>
  <si>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</si>
  <si>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</si>
  <si>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</si>
  <si>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</si>
  <si>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</si>
  <si>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</si>
  <si>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</si>
  <si>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</si>
  <si>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</si>
  <si>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</si>
  <si>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</si>
  <si>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</si>
  <si>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</si>
  <si>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</si>
  <si>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</si>
  <si>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</si>
  <si>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</si>
  <si>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</si>
  <si>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</si>
  <si>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</si>
  <si>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</si>
  <si>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</si>
  <si>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</si>
  <si>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</si>
  <si>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</si>
  <si>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</si>
  <si>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</si>
  <si>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</si>
  <si>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</si>
  <si>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</si>
  <si>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</si>
  <si>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</si>
  <si>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</si>
  <si>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</si>
  <si>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</si>
  <si>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</si>
  <si>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</si>
  <si>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</si>
  <si>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</si>
  <si>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</si>
  <si>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</si>
  <si>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</si>
  <si>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</si>
  <si>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</si>
  <si>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</si>
  <si>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</si>
  <si>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</si>
  <si>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</si>
  <si>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</si>
  <si>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</si>
  <si>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</si>
  <si>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</si>
  <si>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</si>
  <si>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</si>
  <si>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</si>
  <si>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</si>
  <si>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</si>
  <si>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</si>
  <si>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</si>
  <si>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</si>
  <si>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</si>
  <si>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</si>
  <si>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</si>
  <si>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</si>
  <si>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</si>
  <si>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</si>
  <si>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</si>
  <si>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</si>
  <si>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</si>
  <si>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</si>
  <si>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</si>
  <si>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</si>
  <si>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</si>
  <si>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</si>
  <si>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</si>
  <si>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</si>
  <si>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</si>
  <si>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</si>
  <si>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</si>
  <si>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</si>
  <si>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</si>
  <si>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</si>
  <si>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</si>
  <si>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</si>
  <si>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</si>
  <si>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</si>
  <si>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</si>
  <si>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</si>
  <si>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</si>
  <si>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</si>
  <si>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</si>
  <si>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</si>
  <si>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</si>
  <si>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</si>
  <si>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</si>
  <si>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</si>
  <si>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</si>
  <si>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</si>
  <si>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</si>
  <si>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</si>
  <si>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</si>
  <si>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</si>
  <si>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</si>
  <si>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</si>
  <si>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</si>
  <si>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</si>
  <si>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</si>
  <si>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</si>
  <si>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</si>
  <si>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</si>
  <si>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</si>
  <si>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</si>
  <si>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</si>
  <si>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</si>
  <si>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</si>
  <si>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</si>
  <si>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</si>
  <si>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</si>
  <si>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</si>
  <si>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</si>
  <si>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</si>
  <si>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</si>
  <si>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</si>
  <si>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</si>
  <si>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</si>
  <si>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</si>
  <si>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</si>
  <si>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</si>
  <si>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</si>
  <si>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</si>
  <si>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</si>
  <si>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</si>
  <si>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</si>
  <si>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</si>
  <si>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</si>
  <si>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</si>
  <si>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</si>
  <si>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</si>
  <si>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</si>
  <si>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</si>
  <si>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</si>
  <si>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</si>
  <si>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</si>
  <si>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</si>
  <si>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</si>
  <si>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</si>
  <si>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</si>
  <si>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</si>
  <si>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</si>
  <si>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</si>
  <si>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</si>
  <si>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</si>
  <si>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</si>
  <si>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</si>
  <si>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</si>
  <si>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</si>
  <si>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</si>
  <si>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</si>
  <si>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</si>
  <si>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</si>
  <si>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</si>
  <si>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</si>
  <si>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</si>
  <si>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</si>
  <si>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</si>
  <si>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</si>
  <si>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</si>
  <si>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</si>
  <si>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</si>
  <si>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</si>
  <si>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</si>
  <si>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</si>
  <si>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</si>
  <si>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</si>
  <si>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</si>
  <si>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</si>
  <si>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</si>
  <si>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</si>
  <si>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</si>
  <si>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</si>
  <si>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</si>
  <si>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</si>
  <si>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</si>
  <si>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</si>
  <si>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</si>
  <si>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</si>
  <si>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</si>
  <si>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</si>
  <si>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</si>
  <si>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</si>
  <si>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</si>
  <si>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</si>
  <si>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</si>
  <si>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</si>
  <si>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</si>
  <si>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</si>
  <si>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originalSize</t>
  </si>
  <si>
    <t>Column3</t>
  </si>
  <si>
    <t>Column4</t>
  </si>
  <si>
    <t>Column5</t>
  </si>
  <si>
    <t>Column6</t>
  </si>
  <si>
    <t/>
  </si>
  <si>
    <t>productTitle2</t>
  </si>
  <si>
    <t>Column1</t>
  </si>
  <si>
    <t>Táplálékkiegészítők, vitaminok, nyalósó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</si>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</sst>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\ _F_t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FF0000"/>
      <name val="Verdana"/>
      <family val="2"/>
    </font>
    <font>
      <sz val="9"/>
      <color rgb="FFFF0000"/>
      <name val="Verdana"/>
      <family val="2"/>
      <charset val="238"/>
    </font>
    <font>
      <sz val="12"/>
      <color theme="1"/>
      <name val="Verdana"/>
      <family val="2"/>
    </font>
    <font>
      <sz val="12"/>
      <name val="Verdana"/>
      <family val="2"/>
    </font>
    <font>
      <b/>
      <sz val="11"/>
      <color theme="1"/>
      <name val="Arial"/>
      <family val="2"/>
      <charset val="238"/>
    </font>
    <font>
      <sz val="12"/>
      <color rgb="FF0D0D0D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1" xfId="3" applyFont="1" applyBorder="1"/>
    <xf numFmtId="0" fontId="3" fillId="2" borderId="1" xfId="0" applyFont="1" applyFill="1" applyBorder="1" applyAlignment="1">
      <alignment horizontal="left" vertical="center" wrapText="1"/>
    </xf>
    <xf numFmtId="1" fontId="11" fillId="0" borderId="1" xfId="3" applyNumberFormat="1" applyFont="1" applyBorder="1" applyAlignment="1">
      <alignment horizontal="center"/>
    </xf>
    <xf numFmtId="0" fontId="11" fillId="3" borderId="1" xfId="3" applyFont="1" applyFill="1" applyBorder="1"/>
    <xf numFmtId="0" fontId="11" fillId="0" borderId="1" xfId="3" applyFont="1" applyBorder="1" applyAlignment="1">
      <alignment wrapText="1"/>
    </xf>
    <xf numFmtId="0" fontId="13" fillId="0" borderId="1" xfId="3" applyFont="1" applyBorder="1"/>
    <xf numFmtId="0" fontId="14" fillId="0" borderId="1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1" fontId="11" fillId="3" borderId="1" xfId="3" applyNumberFormat="1" applyFont="1" applyFill="1" applyBorder="1" applyAlignment="1">
      <alignment horizontal="center"/>
    </xf>
    <xf numFmtId="1" fontId="13" fillId="0" borderId="1" xfId="3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65" fontId="12" fillId="0" borderId="3" xfId="4" applyNumberFormat="1" applyFont="1" applyBorder="1" applyAlignment="1">
      <alignment horizontal="center"/>
    </xf>
    <xf numFmtId="165" fontId="0" fillId="0" borderId="0" xfId="0" applyNumberFormat="1" applyAlignment="1">
      <alignment horizontal="center" wrapText="1"/>
    </xf>
    <xf numFmtId="165" fontId="5" fillId="5" borderId="0" xfId="0" applyNumberFormat="1" applyFont="1" applyFill="1" applyAlignment="1">
      <alignment horizontal="center" wrapText="1"/>
    </xf>
    <xf numFmtId="165" fontId="12" fillId="3" borderId="3" xfId="4" applyNumberFormat="1" applyFont="1" applyFill="1" applyBorder="1" applyAlignment="1">
      <alignment horizontal="center" wrapText="1"/>
    </xf>
    <xf numFmtId="165" fontId="12" fillId="3" borderId="4" xfId="4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46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rgb="FFFF0000"/>
        <name val="Verdana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z val="12"/>
        <color rgb="FFFF0000"/>
        <name val="Verdan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rgb="FFFF0000"/>
        <name val="Verdana"/>
        <family val="2"/>
        <charset val="238"/>
        <scheme val="none"/>
      </font>
      <numFmt numFmtId="165" formatCode="#,##0\ _F_t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rgb="FFFF0000"/>
        <name val="Verdana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68.020060300929" createdVersion="8" refreshedVersion="8" minRefreshableVersion="3" recordCount="130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ntainsBlank="1" count="5">
        <s v="Lófelszerelés"/>
        <s v="Istálló, pálya és legelő felszerelés"/>
        <m u="1"/>
        <s v=" Istálló, pálya és legelő felszerelés" u="1"/>
        <s v="Lovasfelszerelés" u="1"/>
      </sharedItems>
    </cacheField>
    <cacheField name="Column4" numFmtId="0">
      <sharedItems/>
    </cacheField>
    <cacheField name="productSubCategory" numFmtId="0">
      <sharedItems containsBlank="1" count="6">
        <s v="Táplálékkiegészítők, vitaminok, nyalósó"/>
        <s v="Lóápoló szer"/>
        <s v="Etetés/Itatás"/>
        <s v="Táplálékkiegészítők, vitaminok" u="1"/>
        <m u="1"/>
        <s v="Lovaglócipő, csizma" u="1"/>
      </sharedItems>
    </cacheField>
    <cacheField name="Column5" numFmtId="0">
      <sharedItems containsBlank="1"/>
    </cacheField>
    <cacheField name="productChildCategory" numFmtId="0">
      <sharedItems containsBlank="1" count="11">
        <s v="Táplálékkiegészítő"/>
        <s v="Gyógynövény"/>
        <s v="Jutalomfalat"/>
        <s v="Állatgyógyászat"/>
        <s v="Inak-és izületek"/>
        <s v="Rovarok elleni védelem"/>
        <s v="Pataápolás"/>
        <s v="Sörény- és szőrápolás"/>
        <s v=""/>
        <m u="1"/>
        <s v="Csizma, lovaglócsizma" u="1"/>
      </sharedItems>
    </cacheField>
    <cacheField name="Column6" numFmtId="0">
      <sharedItems containsNonDate="0" containsString="0" containsBlank="1"/>
    </cacheField>
    <cacheField name="productChildSubCategory" numFmtId="0">
      <sharedItems containsBlank="1" count="3"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Jutalomfalat"/>
    <x v="2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Gyógynövény"/>
    <x v="1"/>
    <m/>
    <x v="0"/>
  </r>
  <r>
    <x v="0"/>
    <s v="Táplálékkiegészítők, vitaminok, nyalósó"/>
    <x v="0"/>
    <s v="Táplálékkiegészítő"/>
    <x v="0"/>
    <m/>
    <x v="0"/>
  </r>
  <r>
    <x v="0"/>
    <s v="Táplálékkiegészítők, vitaminok, nyalósó"/>
    <x v="0"/>
    <s v="Táplálékkiegészítő"/>
    <x v="0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Inak-és izületek"/>
    <x v="4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Pataápolás"/>
    <x v="6"/>
    <m/>
    <x v="0"/>
  </r>
  <r>
    <x v="0"/>
    <s v="Lóápoló szer"/>
    <x v="1"/>
    <s v="Pataápolás"/>
    <x v="6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Pataápolás"/>
    <x v="6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Inak-és izületek"/>
    <x v="4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Rovarok elleni védelem"/>
    <x v="5"/>
    <m/>
    <x v="0"/>
  </r>
  <r>
    <x v="0"/>
    <s v="Lóápoló szer"/>
    <x v="1"/>
    <s v="Pataápolás"/>
    <x v="6"/>
    <m/>
    <x v="0"/>
  </r>
  <r>
    <x v="0"/>
    <s v="Lóápoló szer"/>
    <x v="1"/>
    <s v="Pataápolás"/>
    <x v="6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Sörény- és szőrápolás"/>
    <x v="7"/>
    <m/>
    <x v="0"/>
  </r>
  <r>
    <x v="0"/>
    <s v="Lóápoló szer"/>
    <x v="1"/>
    <s v="Állatgyógyászat"/>
    <x v="3"/>
    <m/>
    <x v="0"/>
  </r>
  <r>
    <x v="0"/>
    <s v="Lóápoló szer"/>
    <x v="1"/>
    <s v="Állatgyógyászat"/>
    <x v="3"/>
    <m/>
    <x v="0"/>
  </r>
  <r>
    <x v="1"/>
    <s v="Etetés/Itatás"/>
    <x v="2"/>
    <m/>
    <x v="8"/>
    <m/>
    <x v="0"/>
  </r>
  <r>
    <x v="1"/>
    <s v="Etetés/Itatás"/>
    <x v="2"/>
    <m/>
    <x v="8"/>
    <m/>
    <x v="0"/>
  </r>
  <r>
    <x v="1"/>
    <s v="Etetés/Itatás"/>
    <x v="2"/>
    <m/>
    <x v="8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19" firstHeaderRow="1" firstDataRow="1" firstDataCol="4"/>
  <pivotFields count="7">
    <pivotField axis="axisRow" outline="0" showAll="0" defaultSubtotal="0">
      <items count="5">
        <item m="1" x="4"/>
        <item x="0"/>
        <item m="1" x="2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6">
        <item m="1" x="5"/>
        <item m="1" x="3"/>
        <item x="1"/>
        <item m="1" x="4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11">
        <item m="1" x="10"/>
        <item x="0"/>
        <item x="1"/>
        <item x="2"/>
        <item x="3"/>
        <item x="4"/>
        <item x="5"/>
        <item x="6"/>
        <item x="7"/>
        <item m="1"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18">
    <i>
      <x v="1"/>
      <x v="2"/>
      <x v="4"/>
      <x v="2"/>
    </i>
    <i t="blank" r="2">
      <x v="4"/>
    </i>
    <i r="2">
      <x v="5"/>
      <x v="2"/>
    </i>
    <i t="blank" r="2">
      <x v="5"/>
    </i>
    <i r="2">
      <x v="6"/>
      <x v="2"/>
    </i>
    <i t="blank" r="2">
      <x v="6"/>
    </i>
    <i r="2">
      <x v="7"/>
      <x v="2"/>
    </i>
    <i t="blank" r="2">
      <x v="7"/>
    </i>
    <i r="2">
      <x v="8"/>
      <x v="2"/>
    </i>
    <i t="blank" r="2">
      <x v="8"/>
    </i>
    <i r="1">
      <x v="5"/>
      <x v="1"/>
      <x v="2"/>
    </i>
    <i t="blank" r="2">
      <x v="1"/>
    </i>
    <i r="2">
      <x v="2"/>
      <x v="2"/>
    </i>
    <i t="blank" r="2">
      <x v="2"/>
    </i>
    <i r="2">
      <x v="3"/>
      <x v="2"/>
    </i>
    <i t="blank" r="2">
      <x v="3"/>
    </i>
    <i>
      <x v="4"/>
      <x v="4"/>
      <x v="10"/>
      <x v="2"/>
    </i>
    <i t="blank" r="2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Z131" totalsRowShown="0" headerRowDxfId="45" headerRowBorderDxfId="44" tableBorderDxfId="43">
  <autoFilter ref="A1:Z131" xr:uid="{B64EBD1F-FB9D-4E99-A525-C5977D85A80A}"/>
  <sortState xmlns:xlrd2="http://schemas.microsoft.com/office/spreadsheetml/2017/richdata2" ref="A2:Z2">
    <sortCondition ref="Y1:Y2"/>
  </sortState>
  <tableColumns count="26">
    <tableColumn id="1" xr3:uid="{184D060F-9263-4654-9D39-51DBD778DFA7}" name="productItemNumber" dataDxfId="42" dataCellStyle="Standard 3 2 2 2 2"/>
    <tableColumn id="17" xr3:uid="{0926BCC9-3BF4-48AB-9678-12B77B04CA2B}" name="productStringSize">
      <calculatedColumnFormula>IF(ISBLANK(#REF!),"",TRIM(#REF!))</calculatedColumnFormula>
    </tableColumn>
    <tableColumn id="18" xr3:uid="{4F244F95-EB86-4ADC-93E5-F2398D5EE18C}" name="originalSize" dataDxfId="41">
      <calculatedColumnFormula>IF(B2="", "", IFERROR(VLOOKUP(B2, sizeList!A:B,2,FALSE),""))</calculatedColumnFormula>
    </tableColumn>
    <tableColumn id="16" xr3:uid="{75F8BE8F-0C05-4569-8965-85DA0D15DCD2}" name="size" dataDxfId="40" dataCellStyle="Standard 3 2 2 2 2">
      <calculatedColumnFormula>IF(ISBLANK(C2),"",TRIM(C2))</calculatedColumnFormula>
    </tableColumn>
    <tableColumn id="22" xr3:uid="{1AAC8E1B-20D2-4A43-87AF-B6521AFC8D7B}" name="productTitle2" dataDxfId="26" dataCellStyle="Standard 3 2 2 2 2"/>
    <tableColumn id="2" xr3:uid="{EEAC79AD-2073-4FD0-81E8-AF24187C1D7C}" name="productTitle" dataDxfId="25" dataCellStyle="Standard 3 2 2 2 2">
      <calculatedColumnFormula>TRIM(CLEAN(SUBSTITUTE(SUBSTITUTE(E2, CHAR(13), ""), CHAR(10), " ")))</calculatedColumnFormula>
    </tableColumn>
    <tableColumn id="21" xr3:uid="{AF0F09CE-B28B-4D61-91DC-38D5B6455B18}" name="Column2" dataDxfId="6" dataCellStyle="Standard 3 2 2 2 2"/>
    <tableColumn id="3" xr3:uid="{3F43EDC1-7A91-4A60-9A3E-7923CC95D177}" name="productOriginalName" dataDxfId="5" dataCellStyle="Standard 3 2 2 2 2">
      <calculatedColumnFormula>TRIM(CLEAN(SUBSTITUTE(SUBSTITUTE(G2, CHAR(13), ""), CHAR(10), " ")))</calculatedColumnFormula>
    </tableColumn>
    <tableColumn id="14" xr3:uid="{82621919-8F75-4D74-9D9B-EBB9263E14A9}" name="Column1" dataDxfId="39" dataCellStyle="Standard 3 2 2 2 2"/>
    <tableColumn id="4" xr3:uid="{15C8FCF0-954D-40A0-97A3-C4B3BAB1563A}" name="productMark" dataDxfId="4">
      <calculatedColumnFormula>TRIM(CLEAN(SUBSTITUTE(SUBSTITUTE(I2, CHAR(13), ""), CHAR(10), " ")))</calculatedColumnFormula>
    </tableColumn>
    <tableColumn id="23" xr3:uid="{FB0B5B39-90CB-49EE-A66C-EF0811CAB7FE}" name="Column3" dataDxfId="38"/>
    <tableColumn id="5" xr3:uid="{864E030B-08C5-46CA-B57A-BABD77E9B7B7}" name="productCategory" dataDxfId="3">
      <calculatedColumnFormula>TRIM(CLEAN(SUBSTITUTE(SUBSTITUTE(K2, CHAR(13), ""), CHAR(10), " ")))</calculatedColumnFormula>
    </tableColumn>
    <tableColumn id="24" xr3:uid="{B26754D4-2266-455B-BDA4-CFAB20C214FA}" name="Column4" dataDxfId="37" dataCellStyle="Standard 3 2 2 2 2"/>
    <tableColumn id="6" xr3:uid="{0467EC17-1B0B-4601-831B-54FC422C4CAC}" name="productSubCategory" dataDxfId="2">
      <calculatedColumnFormula>TRIM(CLEAN(SUBSTITUTE(SUBSTITUTE(M2, CHAR(13), ""), CHAR(10), " ")))</calculatedColumnFormula>
    </tableColumn>
    <tableColumn id="25" xr3:uid="{BFBE4C5C-5921-43E0-BE40-E70B36B90A55}" name="Column5" dataDxfId="36" dataCellStyle="Standard 3 2 2 2 2"/>
    <tableColumn id="7" xr3:uid="{D780A98D-D456-4BD3-9845-D6B38EF83874}" name="productChildCategory" dataDxfId="1">
      <calculatedColumnFormula>TRIM(CLEAN(SUBSTITUTE(SUBSTITUTE(O2, CHAR(13), ""), CHAR(10), " ")))</calculatedColumnFormula>
    </tableColumn>
    <tableColumn id="26" xr3:uid="{C076E002-CF57-4938-A708-E8B3B98CFED1}" name="Column6" dataDxfId="35"/>
    <tableColumn id="8" xr3:uid="{1A9543F4-009F-4784-A154-517C82FE2D15}" name="productChildSubCategory" dataDxfId="0">
      <calculatedColumnFormula>TRIM(CLEAN(SUBSTITUTE(SUBSTITUTE(Q2, CHAR(13), ""), CHAR(10), " ")))</calculatedColumnFormula>
    </tableColumn>
    <tableColumn id="9" xr3:uid="{75B9060B-22D5-4ECA-AA11-5C3B35A176BD}" name="productDescription" dataDxfId="34"/>
    <tableColumn id="10" xr3:uid="{D06CFF72-6CD5-4BC2-98DA-76917147BCDC}" name="productEAN" dataDxfId="33" dataCellStyle="Standard 3 2 2 2 2"/>
    <tableColumn id="13" xr3:uid="{29B26DFC-6329-4A6F-A05A-C1D423454234}" name="productPieceWebshopPrice" dataDxfId="32" dataCellStyle="Standard 3 2 2 2 4"/>
    <tableColumn id="11" xr3:uid="{A1AC3521-C4DA-4500-B72B-0AD8620D77E6}" name="productPriceType" dataDxfId="31"/>
    <tableColumn id="15" xr3:uid="{B1861436-472A-42DE-8470-1A06B3518631}" name="productWeight" dataDxfId="30" dataCellStyle="Standard 3 2 2 2 2"/>
    <tableColumn id="19" xr3:uid="{BB8A20DD-3873-41E8-9E0F-B4367F31F43F}" name="originalname" dataDxfId="29"/>
    <tableColumn id="20" xr3:uid="{67E9CB83-3CC9-42E5-B134-9CE140AA187D}" name="colorOriginal" dataDxfId="28"/>
    <tableColumn id="12" xr3:uid="{FF0E6242-23E8-4655-B5E2-636F98211531}" name="color" dataDxfId="27">
      <calculatedColumnFormula>IF(Y2="", "", IFERROR(VLOOKUP(Y2,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Z4171"/>
  <sheetViews>
    <sheetView tabSelected="1" zoomScale="85" zoomScaleNormal="85" workbookViewId="0">
      <selection activeCell="R2" sqref="R2"/>
    </sheetView>
  </sheetViews>
  <sheetFormatPr defaultColWidth="9.140625" defaultRowHeight="60" customHeight="1" x14ac:dyDescent="0.25"/>
  <cols>
    <col min="1" max="1" width="21.140625" style="4" bestFit="1" customWidth="1"/>
    <col min="2" max="4" width="21.140625" style="4" customWidth="1"/>
    <col min="5" max="5" width="40.42578125" style="4" customWidth="1"/>
    <col min="6" max="7" width="30.140625" style="4" customWidth="1"/>
    <col min="8" max="9" width="40.85546875" style="4" customWidth="1"/>
    <col min="10" max="10" width="16.85546875" style="4" bestFit="1" customWidth="1"/>
    <col min="11" max="11" width="16.85546875" style="4" customWidth="1"/>
    <col min="12" max="12" width="18.42578125" style="4" bestFit="1" customWidth="1"/>
    <col min="13" max="13" width="31.7109375" style="4" customWidth="1"/>
    <col min="14" max="14" width="38" style="4" bestFit="1" customWidth="1"/>
    <col min="15" max="15" width="38" style="4" customWidth="1"/>
    <col min="16" max="17" width="27.7109375" style="4" customWidth="1"/>
    <col min="18" max="18" width="25.42578125" style="4" customWidth="1"/>
    <col min="19" max="19" width="53" style="4" customWidth="1"/>
    <col min="20" max="20" width="26.7109375" style="4" customWidth="1"/>
    <col min="21" max="21" width="25.7109375" style="38" customWidth="1"/>
    <col min="22" max="22" width="16.28515625" style="4" customWidth="1"/>
    <col min="23" max="23" width="17.7109375" style="4" customWidth="1"/>
    <col min="24" max="24" width="17.7109375" style="4" bestFit="1" customWidth="1"/>
    <col min="25" max="25" width="13.7109375" style="4" bestFit="1" customWidth="1"/>
    <col min="26" max="16384" width="9.140625" style="4"/>
  </cols>
  <sheetData>
    <row r="1" spans="1:26" s="9" customFormat="1" ht="60" customHeight="1" x14ac:dyDescent="0.25">
      <c r="A1" s="6" t="s">
        <v>0</v>
      </c>
      <c r="B1" s="6" t="s">
        <v>49</v>
      </c>
      <c r="C1" s="6" t="s">
        <v>1525</v>
      </c>
      <c r="D1" s="6" t="s">
        <v>15</v>
      </c>
      <c r="E1" s="6" t="s">
        <v>1531</v>
      </c>
      <c r="F1" s="6" t="s">
        <v>1</v>
      </c>
      <c r="G1" s="6" t="s">
        <v>1534</v>
      </c>
      <c r="H1" s="6" t="s">
        <v>2</v>
      </c>
      <c r="I1" s="6" t="s">
        <v>1532</v>
      </c>
      <c r="J1" s="6" t="s">
        <v>3</v>
      </c>
      <c r="K1" s="6" t="s">
        <v>1526</v>
      </c>
      <c r="L1" s="7" t="s">
        <v>4</v>
      </c>
      <c r="M1" s="7" t="s">
        <v>1527</v>
      </c>
      <c r="N1" s="6" t="s">
        <v>5</v>
      </c>
      <c r="O1" s="6" t="s">
        <v>1528</v>
      </c>
      <c r="P1" s="6" t="s">
        <v>6</v>
      </c>
      <c r="Q1" s="6" t="s">
        <v>1529</v>
      </c>
      <c r="R1" s="6" t="s">
        <v>7</v>
      </c>
      <c r="S1" s="8" t="s">
        <v>8</v>
      </c>
      <c r="T1" s="7" t="s">
        <v>9</v>
      </c>
      <c r="U1" s="39" t="s">
        <v>11</v>
      </c>
      <c r="V1" s="6" t="s">
        <v>12</v>
      </c>
      <c r="W1" s="6" t="s">
        <v>10</v>
      </c>
      <c r="X1" s="13" t="s">
        <v>13</v>
      </c>
      <c r="Y1" s="13" t="s">
        <v>20</v>
      </c>
      <c r="Z1" s="13" t="s">
        <v>14</v>
      </c>
    </row>
    <row r="2" spans="1:26" ht="60" customHeight="1" x14ac:dyDescent="0.25">
      <c r="A2" s="25" t="s">
        <v>904</v>
      </c>
      <c r="B2" s="25" t="s">
        <v>21</v>
      </c>
      <c r="C2" t="str">
        <f>IF(B2="", "", IFERROR(VLOOKUP(B2, sizeList!A:B,2,FALSE),""))</f>
        <v>1 kg</v>
      </c>
      <c r="D2" s="25" t="str">
        <f t="shared" ref="D2:D33" si="0">IF(ISBLANK(C2),"",TRIM(C2))</f>
        <v>1 kg</v>
      </c>
      <c r="E2" s="25" t="s">
        <v>965</v>
      </c>
      <c r="F2" s="25" t="str">
        <f t="shared" ref="F2:F33" si="1">TRIM(CLEAN(SUBSTITUTE(SUBSTITUTE(E2, CHAR(13), ""), CHAR(10), " ")))</f>
        <v>Stiefel Amino Plus 1kg</v>
      </c>
      <c r="G2" s="25" t="s">
        <v>1026</v>
      </c>
      <c r="H2" s="25" t="str">
        <f t="shared" ref="H2:H33" si="2">TRIM(CLEAN(SUBSTITUTE(SUBSTITUTE(G2, CHAR(13), ""), CHAR(10), " ")))</f>
        <v>Stiefel Amino Plus</v>
      </c>
      <c r="I2" s="3" t="s">
        <v>1079</v>
      </c>
      <c r="J2" s="44" t="str">
        <f t="shared" ref="J2:J33" si="3">TRIM(CLEAN(SUBSTITUTE(SUBSTITUTE(I2, CHAR(13), ""), CHAR(10), " ")))</f>
        <v>Stiefel</v>
      </c>
      <c r="K2" s="25" t="s">
        <v>1274</v>
      </c>
      <c r="L2" s="25" t="str">
        <f t="shared" ref="L2:L33" si="4">TRIM(CLEAN(SUBSTITUTE(SUBSTITUTE(K2, CHAR(13), ""), CHAR(10), " ")))</f>
        <v>Lófelszerelés</v>
      </c>
      <c r="M2" s="25" t="s">
        <v>1533</v>
      </c>
      <c r="N2" s="25" t="str">
        <f t="shared" ref="N2:N33" si="5">TRIM(CLEAN(SUBSTITUTE(SUBSTITUTE(M2, CHAR(13), ""), CHAR(10), " ")))</f>
        <v>Táplálékkiegészítők, vitaminok, nyalósó</v>
      </c>
      <c r="O2" s="25" t="s">
        <v>1275</v>
      </c>
      <c r="P2" s="25" t="str">
        <f t="shared" ref="P2:P33" si="6">TRIM(CLEAN(SUBSTITUTE(SUBSTITUTE(O2, CHAR(13), ""), CHAR(10), " ")))</f>
        <v>Táplálékkiegészítő</v>
      </c>
      <c r="Q2" s="3"/>
      <c r="R2" s="3" t="str">
        <f t="shared" ref="R2:R33" si="7">TRIM(CLEAN(SUBSTITUTE(SUBSTITUTE(Q2, CHAR(13), ""), CHAR(10), " ")))</f>
        <v/>
      </c>
      <c r="S2" s="1"/>
      <c r="T2" s="27">
        <v>4037877101215</v>
      </c>
      <c r="U2" s="37">
        <v>10190</v>
      </c>
      <c r="V2" s="2" t="s">
        <v>1081</v>
      </c>
      <c r="W2" s="25" t="s">
        <v>21</v>
      </c>
      <c r="X2" s="12"/>
      <c r="Y2" s="12"/>
      <c r="Z2" t="str">
        <f>IF(Y2="", "", IFERROR(VLOOKUP(Y2, colorList!A:B,2,FALSE),""))</f>
        <v/>
      </c>
    </row>
    <row r="3" spans="1:26" ht="60" customHeight="1" x14ac:dyDescent="0.25">
      <c r="A3" s="25" t="s">
        <v>905</v>
      </c>
      <c r="B3" s="25" t="s">
        <v>22</v>
      </c>
      <c r="C3" s="4" t="str">
        <f>IF(B3="", "", IFERROR(VLOOKUP(B3, sizeList!A:B,2,FALSE),""))</f>
        <v>500 g</v>
      </c>
      <c r="D3" s="25" t="str">
        <f t="shared" si="0"/>
        <v>500 g</v>
      </c>
      <c r="E3" s="25" t="s">
        <v>966</v>
      </c>
      <c r="F3" s="25" t="str">
        <f t="shared" si="1"/>
        <v>Stiefel Ánizs (egész mag) 500g</v>
      </c>
      <c r="G3" s="25" t="s">
        <v>1027</v>
      </c>
      <c r="H3" s="25" t="str">
        <f t="shared" si="2"/>
        <v>Stiefel Anis</v>
      </c>
      <c r="I3" s="3" t="s">
        <v>1079</v>
      </c>
      <c r="J3" s="42" t="str">
        <f t="shared" si="3"/>
        <v>Stiefel</v>
      </c>
      <c r="K3" s="25" t="s">
        <v>1274</v>
      </c>
      <c r="L3" s="25" t="str">
        <f t="shared" si="4"/>
        <v>Lófelszerelés</v>
      </c>
      <c r="M3" s="25" t="s">
        <v>1533</v>
      </c>
      <c r="N3" s="25" t="str">
        <f t="shared" si="5"/>
        <v>Táplálékkiegészítők, vitaminok, nyalósó</v>
      </c>
      <c r="O3" s="25" t="s">
        <v>1276</v>
      </c>
      <c r="P3" s="25" t="str">
        <f t="shared" si="6"/>
        <v>Gyógynövény</v>
      </c>
      <c r="Q3" s="3"/>
      <c r="R3" s="3" t="str">
        <f t="shared" si="7"/>
        <v/>
      </c>
      <c r="S3" s="26"/>
      <c r="T3" s="27">
        <v>4037877029021</v>
      </c>
      <c r="U3" s="40">
        <v>4600</v>
      </c>
      <c r="V3" s="2" t="s">
        <v>1081</v>
      </c>
      <c r="W3" s="25" t="s">
        <v>22</v>
      </c>
      <c r="X3" s="12"/>
      <c r="Y3" s="12"/>
      <c r="Z3" s="4" t="str">
        <f>IF(Y3="", "", IFERROR(VLOOKUP(Y3, colorList!A:B,2,FALSE),""))</f>
        <v/>
      </c>
    </row>
    <row r="4" spans="1:26" s="11" customFormat="1" ht="60" customHeight="1" x14ac:dyDescent="0.25">
      <c r="A4" s="25" t="s">
        <v>906</v>
      </c>
      <c r="B4" s="25" t="s">
        <v>21</v>
      </c>
      <c r="C4" s="4" t="str">
        <f>IF(B4="", "", IFERROR(VLOOKUP(B4, sizeList!A:B,2,FALSE),""))</f>
        <v>1 kg</v>
      </c>
      <c r="D4" s="25" t="str">
        <f t="shared" si="0"/>
        <v>1 kg</v>
      </c>
      <c r="E4" s="25" t="s">
        <v>967</v>
      </c>
      <c r="F4" s="25" t="str">
        <f t="shared" si="1"/>
        <v>Stiefel Almás Jutalomfalat 1kg</v>
      </c>
      <c r="G4" s="25" t="s">
        <v>1028</v>
      </c>
      <c r="H4" s="25" t="str">
        <f t="shared" si="2"/>
        <v>Stiefel Apfelleckerli</v>
      </c>
      <c r="I4" s="3" t="s">
        <v>1079</v>
      </c>
      <c r="J4" s="43" t="str">
        <f t="shared" si="3"/>
        <v>Stiefel</v>
      </c>
      <c r="K4" s="25" t="s">
        <v>1274</v>
      </c>
      <c r="L4" s="25" t="str">
        <f t="shared" si="4"/>
        <v>Lófelszerelés</v>
      </c>
      <c r="M4" s="25" t="s">
        <v>1533</v>
      </c>
      <c r="N4" s="25" t="str">
        <f t="shared" si="5"/>
        <v>Táplálékkiegészítők, vitaminok, nyalósó</v>
      </c>
      <c r="O4" s="25" t="s">
        <v>1277</v>
      </c>
      <c r="P4" s="25" t="str">
        <f t="shared" si="6"/>
        <v>Jutalomfalat</v>
      </c>
      <c r="Q4" s="3"/>
      <c r="R4" s="3" t="str">
        <f t="shared" si="7"/>
        <v/>
      </c>
      <c r="S4" s="26"/>
      <c r="T4" s="27">
        <v>4037877090052</v>
      </c>
      <c r="U4" s="41">
        <v>1960</v>
      </c>
      <c r="V4" s="2" t="s">
        <v>1081</v>
      </c>
      <c r="W4" s="25" t="s">
        <v>21</v>
      </c>
      <c r="X4" s="12"/>
      <c r="Y4" s="12"/>
      <c r="Z4" s="4" t="str">
        <f>IF(Y4="", "", IFERROR(VLOOKUP(Y4, colorList!A:B,2,FALSE),""))</f>
        <v/>
      </c>
    </row>
    <row r="5" spans="1:26" ht="60" customHeight="1" x14ac:dyDescent="0.25">
      <c r="A5" s="25" t="s">
        <v>907</v>
      </c>
      <c r="B5" s="25" t="s">
        <v>23</v>
      </c>
      <c r="C5" s="4" t="str">
        <f>IF(B5="", "", IFERROR(VLOOKUP(B5, sizeList!A:B,2,FALSE),""))</f>
        <v>1 liter</v>
      </c>
      <c r="D5" s="25" t="str">
        <f t="shared" si="0"/>
        <v>1 liter</v>
      </c>
      <c r="E5" s="25" t="s">
        <v>968</v>
      </c>
      <c r="F5" s="25" t="str">
        <f t="shared" si="1"/>
        <v>Stiefel Arthro Liquid 1l</v>
      </c>
      <c r="G5" s="25" t="s">
        <v>1029</v>
      </c>
      <c r="H5" s="25" t="str">
        <f t="shared" si="2"/>
        <v>Stiefel Arthro Liquid</v>
      </c>
      <c r="I5" s="3" t="s">
        <v>1079</v>
      </c>
      <c r="J5" s="42" t="str">
        <f t="shared" si="3"/>
        <v>Stiefel</v>
      </c>
      <c r="K5" s="25" t="s">
        <v>1274</v>
      </c>
      <c r="L5" s="25" t="str">
        <f t="shared" si="4"/>
        <v>Lófelszerelés</v>
      </c>
      <c r="M5" s="25" t="s">
        <v>1533</v>
      </c>
      <c r="N5" s="25" t="str">
        <f t="shared" si="5"/>
        <v>Táplálékkiegészítők, vitaminok, nyalósó</v>
      </c>
      <c r="O5" s="25" t="s">
        <v>1275</v>
      </c>
      <c r="P5" s="25" t="str">
        <f t="shared" si="6"/>
        <v>Táplálékkiegészítő</v>
      </c>
      <c r="Q5" s="3"/>
      <c r="R5" s="3" t="str">
        <f t="shared" si="7"/>
        <v/>
      </c>
      <c r="S5" s="26"/>
      <c r="T5" s="27">
        <v>4037877096207</v>
      </c>
      <c r="U5" s="41">
        <v>11550</v>
      </c>
      <c r="V5" s="2" t="s">
        <v>1081</v>
      </c>
      <c r="W5" s="25" t="s">
        <v>23</v>
      </c>
      <c r="X5" s="12"/>
      <c r="Y5" s="12"/>
      <c r="Z5" s="4" t="str">
        <f>IF(Y5="", "", IFERROR(VLOOKUP(Y5, colorList!A:B,2,FALSE),""))</f>
        <v/>
      </c>
    </row>
    <row r="6" spans="1:26" ht="60" customHeight="1" x14ac:dyDescent="0.25">
      <c r="A6" s="25" t="s">
        <v>908</v>
      </c>
      <c r="B6" s="25" t="s">
        <v>21</v>
      </c>
      <c r="C6" s="4" t="str">
        <f>IF(B6="", "", IFERROR(VLOOKUP(B6, sizeList!A:B,2,FALSE),""))</f>
        <v>1 kg</v>
      </c>
      <c r="D6" s="25" t="str">
        <f t="shared" si="0"/>
        <v>1 kg</v>
      </c>
      <c r="E6" s="25" t="s">
        <v>969</v>
      </c>
      <c r="F6" s="25" t="str">
        <f t="shared" si="1"/>
        <v>Stiefel Arthro Plus 1kg</v>
      </c>
      <c r="G6" s="25" t="s">
        <v>1030</v>
      </c>
      <c r="H6" s="25" t="str">
        <f t="shared" si="2"/>
        <v>Stiefel Arthro Plus</v>
      </c>
      <c r="I6" s="3" t="s">
        <v>1079</v>
      </c>
      <c r="J6" s="42" t="str">
        <f t="shared" si="3"/>
        <v>Stiefel</v>
      </c>
      <c r="K6" s="25" t="s">
        <v>1274</v>
      </c>
      <c r="L6" s="25" t="str">
        <f t="shared" si="4"/>
        <v>Lófelszerelés</v>
      </c>
      <c r="M6" s="25" t="s">
        <v>1533</v>
      </c>
      <c r="N6" s="25" t="str">
        <f t="shared" si="5"/>
        <v>Táplálékkiegészítők, vitaminok, nyalósó</v>
      </c>
      <c r="O6" s="25" t="s">
        <v>1275</v>
      </c>
      <c r="P6" s="25" t="str">
        <f t="shared" si="6"/>
        <v>Táplálékkiegészítő</v>
      </c>
      <c r="Q6" s="3"/>
      <c r="R6" s="3" t="str">
        <f t="shared" si="7"/>
        <v/>
      </c>
      <c r="S6" s="26"/>
      <c r="T6" s="27">
        <v>4037877059011</v>
      </c>
      <c r="U6" s="41">
        <v>25190</v>
      </c>
      <c r="V6" s="2" t="s">
        <v>1081</v>
      </c>
      <c r="W6" s="25" t="s">
        <v>21</v>
      </c>
      <c r="X6" s="12"/>
      <c r="Y6" s="12"/>
      <c r="Z6" s="4" t="str">
        <f>IF(Y6="", "", IFERROR(VLOOKUP(Y6, colorList!A:B,2,FALSE),""))</f>
        <v/>
      </c>
    </row>
    <row r="7" spans="1:26" ht="60" customHeight="1" x14ac:dyDescent="0.25">
      <c r="A7" s="25" t="s">
        <v>909</v>
      </c>
      <c r="B7" s="25" t="s">
        <v>24</v>
      </c>
      <c r="C7" s="4" t="str">
        <f>IF(B7="", "", IFERROR(VLOOKUP(B7, sizeList!A:B,2,FALSE),""))</f>
        <v>3 kg</v>
      </c>
      <c r="D7" s="25" t="str">
        <f t="shared" si="0"/>
        <v>3 kg</v>
      </c>
      <c r="E7" s="25" t="s">
        <v>970</v>
      </c>
      <c r="F7" s="25" t="str">
        <f t="shared" si="1"/>
        <v>Stiefel Sörélesztő 3kg</v>
      </c>
      <c r="G7" s="25" t="s">
        <v>1031</v>
      </c>
      <c r="H7" s="25" t="str">
        <f t="shared" si="2"/>
        <v>Stiefel Bierhefe</v>
      </c>
      <c r="I7" s="3" t="s">
        <v>1079</v>
      </c>
      <c r="J7" s="42" t="str">
        <f t="shared" si="3"/>
        <v>Stiefel</v>
      </c>
      <c r="K7" s="25" t="s">
        <v>1274</v>
      </c>
      <c r="L7" s="25" t="str">
        <f t="shared" si="4"/>
        <v>Lófelszerelés</v>
      </c>
      <c r="M7" s="25" t="s">
        <v>1533</v>
      </c>
      <c r="N7" s="25" t="str">
        <f t="shared" si="5"/>
        <v>Táplálékkiegészítők, vitaminok, nyalósó</v>
      </c>
      <c r="O7" s="25" t="s">
        <v>1275</v>
      </c>
      <c r="P7" s="25" t="str">
        <f t="shared" si="6"/>
        <v>Táplálékkiegészítő</v>
      </c>
      <c r="Q7" s="3"/>
      <c r="R7" s="3" t="str">
        <f t="shared" si="7"/>
        <v/>
      </c>
      <c r="S7" s="26"/>
      <c r="T7" s="27">
        <v>4037877092308</v>
      </c>
      <c r="U7" s="41">
        <v>8390</v>
      </c>
      <c r="V7" s="2" t="s">
        <v>1081</v>
      </c>
      <c r="W7" s="25" t="s">
        <v>24</v>
      </c>
      <c r="X7" s="12"/>
      <c r="Y7" s="12"/>
      <c r="Z7" s="4" t="str">
        <f>IF(Y7="", "", IFERROR(VLOOKUP(Y7, colorList!A:B,2,FALSE),""))</f>
        <v/>
      </c>
    </row>
    <row r="8" spans="1:26" ht="60" customHeight="1" x14ac:dyDescent="0.25">
      <c r="A8" s="25" t="s">
        <v>910</v>
      </c>
      <c r="B8" s="25" t="s">
        <v>25</v>
      </c>
      <c r="C8" s="4" t="str">
        <f>IF(B8="", "", IFERROR(VLOOKUP(B8, sizeList!A:B,2,FALSE),""))</f>
        <v>10 kg</v>
      </c>
      <c r="D8" s="25" t="str">
        <f t="shared" si="0"/>
        <v>10 kg</v>
      </c>
      <c r="E8" s="25" t="s">
        <v>971</v>
      </c>
      <c r="F8" s="25" t="str">
        <f t="shared" si="1"/>
        <v>Stiefel Sörélesztő 10kg</v>
      </c>
      <c r="G8" s="25" t="s">
        <v>1031</v>
      </c>
      <c r="H8" s="25" t="str">
        <f t="shared" si="2"/>
        <v>Stiefel Bierhefe</v>
      </c>
      <c r="I8" s="3" t="s">
        <v>1079</v>
      </c>
      <c r="J8" s="42" t="str">
        <f t="shared" si="3"/>
        <v>Stiefel</v>
      </c>
      <c r="K8" s="25" t="s">
        <v>1274</v>
      </c>
      <c r="L8" s="25" t="str">
        <f t="shared" si="4"/>
        <v>Lófelszerelés</v>
      </c>
      <c r="M8" s="25" t="s">
        <v>1533</v>
      </c>
      <c r="N8" s="25" t="str">
        <f t="shared" si="5"/>
        <v>Táplálékkiegészítők, vitaminok, nyalósó</v>
      </c>
      <c r="O8" s="25" t="s">
        <v>1275</v>
      </c>
      <c r="P8" s="25" t="str">
        <f t="shared" si="6"/>
        <v>Táplálékkiegészítő</v>
      </c>
      <c r="Q8" s="3"/>
      <c r="R8" s="3" t="str">
        <f t="shared" si="7"/>
        <v/>
      </c>
      <c r="S8" s="26"/>
      <c r="T8" s="27">
        <v>4037877092315</v>
      </c>
      <c r="U8" s="41">
        <v>22190</v>
      </c>
      <c r="V8" s="2" t="s">
        <v>1081</v>
      </c>
      <c r="W8" s="25" t="s">
        <v>25</v>
      </c>
      <c r="X8" s="12"/>
      <c r="Y8" s="12"/>
      <c r="Z8" s="4" t="str">
        <f>IF(Y8="", "", IFERROR(VLOOKUP(Y8, colorList!A:B,2,FALSE),""))</f>
        <v/>
      </c>
    </row>
    <row r="9" spans="1:26" ht="60" customHeight="1" x14ac:dyDescent="0.25">
      <c r="A9" s="25" t="s">
        <v>911</v>
      </c>
      <c r="B9" s="25" t="s">
        <v>21</v>
      </c>
      <c r="C9" s="4" t="str">
        <f>IF(B9="", "", IFERROR(VLOOKUP(B9, sizeList!A:B,2,FALSE),""))</f>
        <v>1 kg</v>
      </c>
      <c r="D9" s="25" t="str">
        <f t="shared" si="0"/>
        <v>1 kg</v>
      </c>
      <c r="E9" s="25" t="s">
        <v>972</v>
      </c>
      <c r="F9" s="25" t="str">
        <f t="shared" si="1"/>
        <v>Stiefel Biotin Plus Pellet 1kg</v>
      </c>
      <c r="G9" s="25" t="s">
        <v>1032</v>
      </c>
      <c r="H9" s="25" t="str">
        <f t="shared" si="2"/>
        <v>Stiefel Biotin Plus Pellet</v>
      </c>
      <c r="I9" s="3" t="s">
        <v>1079</v>
      </c>
      <c r="J9" s="42" t="str">
        <f t="shared" si="3"/>
        <v>Stiefel</v>
      </c>
      <c r="K9" s="25" t="s">
        <v>1274</v>
      </c>
      <c r="L9" s="25" t="str">
        <f t="shared" si="4"/>
        <v>Lófelszerelés</v>
      </c>
      <c r="M9" s="25" t="s">
        <v>1533</v>
      </c>
      <c r="N9" s="25" t="str">
        <f t="shared" si="5"/>
        <v>Táplálékkiegészítők, vitaminok, nyalósó</v>
      </c>
      <c r="O9" s="25" t="s">
        <v>1275</v>
      </c>
      <c r="P9" s="25" t="str">
        <f t="shared" si="6"/>
        <v>Táplálékkiegészítő</v>
      </c>
      <c r="Q9" s="3"/>
      <c r="R9" s="3" t="str">
        <f t="shared" si="7"/>
        <v/>
      </c>
      <c r="S9" s="26"/>
      <c r="T9" s="27">
        <v>4037877060017</v>
      </c>
      <c r="U9" s="41">
        <v>14690</v>
      </c>
      <c r="V9" s="2" t="s">
        <v>1081</v>
      </c>
      <c r="W9" s="25" t="s">
        <v>21</v>
      </c>
      <c r="X9" s="12"/>
      <c r="Y9" s="12"/>
      <c r="Z9" s="4" t="str">
        <f>IF(Y9="", "", IFERROR(VLOOKUP(Y9, colorList!A:B,2,FALSE),""))</f>
        <v/>
      </c>
    </row>
    <row r="10" spans="1:26" ht="60" customHeight="1" x14ac:dyDescent="0.25">
      <c r="A10" s="25" t="s">
        <v>912</v>
      </c>
      <c r="B10" s="25" t="s">
        <v>22</v>
      </c>
      <c r="C10" s="4" t="str">
        <f>IF(B10="", "", IFERROR(VLOOKUP(B10, sizeList!A:B,2,FALSE),""))</f>
        <v>500 g</v>
      </c>
      <c r="D10" s="25" t="str">
        <f t="shared" si="0"/>
        <v>500 g</v>
      </c>
      <c r="E10" s="25" t="s">
        <v>973</v>
      </c>
      <c r="F10" s="25" t="str">
        <f t="shared" si="1"/>
        <v>Stiefel Csalán (vágott) 500g</v>
      </c>
      <c r="G10" s="25" t="s">
        <v>1033</v>
      </c>
      <c r="H10" s="25" t="str">
        <f t="shared" si="2"/>
        <v>Stiefel Brennnessel</v>
      </c>
      <c r="I10" s="3" t="s">
        <v>1079</v>
      </c>
      <c r="J10" s="42" t="str">
        <f t="shared" si="3"/>
        <v>Stiefel</v>
      </c>
      <c r="K10" s="25" t="s">
        <v>1274</v>
      </c>
      <c r="L10" s="25" t="str">
        <f t="shared" si="4"/>
        <v>Lófelszerelés</v>
      </c>
      <c r="M10" s="25" t="s">
        <v>1533</v>
      </c>
      <c r="N10" s="25" t="str">
        <f t="shared" si="5"/>
        <v>Táplálékkiegészítők, vitaminok, nyalósó</v>
      </c>
      <c r="O10" s="25" t="s">
        <v>1276</v>
      </c>
      <c r="P10" s="25" t="str">
        <f t="shared" si="6"/>
        <v>Gyógynövény</v>
      </c>
      <c r="Q10" s="3"/>
      <c r="R10" s="3" t="str">
        <f t="shared" si="7"/>
        <v/>
      </c>
      <c r="S10" s="26"/>
      <c r="T10" s="27">
        <v>4037877030027</v>
      </c>
      <c r="U10" s="41">
        <v>4690</v>
      </c>
      <c r="V10" s="2" t="s">
        <v>1081</v>
      </c>
      <c r="W10" s="25" t="s">
        <v>22</v>
      </c>
      <c r="X10" s="12"/>
      <c r="Y10" s="12"/>
      <c r="Z10" s="4" t="str">
        <f>IF(Y10="", "", IFERROR(VLOOKUP(Y10, colorList!A:B,2,FALSE),""))</f>
        <v/>
      </c>
    </row>
    <row r="11" spans="1:26" ht="60" customHeight="1" x14ac:dyDescent="0.25">
      <c r="A11" s="25" t="s">
        <v>913</v>
      </c>
      <c r="B11" s="25" t="s">
        <v>26</v>
      </c>
      <c r="C11" s="4" t="str">
        <f>IF(B11="", "", IFERROR(VLOOKUP(B11, sizeList!A:B,2,FALSE),""))</f>
        <v>1,5 kg</v>
      </c>
      <c r="D11" s="25" t="str">
        <f t="shared" si="0"/>
        <v>1,5 kg</v>
      </c>
      <c r="E11" s="25" t="s">
        <v>974</v>
      </c>
      <c r="F11" s="25" t="str">
        <f t="shared" si="1"/>
        <v>Stiefel Csalán (vágott) 1,5kg</v>
      </c>
      <c r="G11" s="25" t="s">
        <v>1033</v>
      </c>
      <c r="H11" s="25" t="str">
        <f t="shared" si="2"/>
        <v>Stiefel Brennnessel</v>
      </c>
      <c r="I11" s="3" t="s">
        <v>1079</v>
      </c>
      <c r="J11" s="42" t="str">
        <f t="shared" si="3"/>
        <v>Stiefel</v>
      </c>
      <c r="K11" s="25" t="s">
        <v>1274</v>
      </c>
      <c r="L11" s="25" t="str">
        <f t="shared" si="4"/>
        <v>Lófelszerelés</v>
      </c>
      <c r="M11" s="25" t="s">
        <v>1533</v>
      </c>
      <c r="N11" s="25" t="str">
        <f t="shared" si="5"/>
        <v>Táplálékkiegészítők, vitaminok, nyalósó</v>
      </c>
      <c r="O11" s="25" t="s">
        <v>1276</v>
      </c>
      <c r="P11" s="25" t="str">
        <f t="shared" si="6"/>
        <v>Gyógynövény</v>
      </c>
      <c r="Q11" s="3"/>
      <c r="R11" s="3" t="str">
        <f t="shared" si="7"/>
        <v/>
      </c>
      <c r="S11" s="26"/>
      <c r="T11" s="27">
        <v>4037877030034</v>
      </c>
      <c r="U11" s="41">
        <v>12390</v>
      </c>
      <c r="V11" s="2" t="s">
        <v>1081</v>
      </c>
      <c r="W11" s="25" t="s">
        <v>26</v>
      </c>
      <c r="X11" s="12"/>
      <c r="Y11" s="12"/>
      <c r="Z11" s="4" t="str">
        <f>IF(Y11="", "", IFERROR(VLOOKUP(Y11, colorList!A:B,2,FALSE),""))</f>
        <v/>
      </c>
    </row>
    <row r="12" spans="1:26" ht="60" customHeight="1" x14ac:dyDescent="0.25">
      <c r="A12" s="25" t="s">
        <v>914</v>
      </c>
      <c r="B12" s="25" t="s">
        <v>23</v>
      </c>
      <c r="C12" s="4" t="str">
        <f>IF(B12="", "", IFERROR(VLOOKUP(B12, sizeList!A:B,2,FALSE),""))</f>
        <v>1 liter</v>
      </c>
      <c r="D12" s="25" t="str">
        <f t="shared" si="0"/>
        <v>1 liter</v>
      </c>
      <c r="E12" s="25" t="s">
        <v>975</v>
      </c>
      <c r="F12" s="25" t="str">
        <f t="shared" si="1"/>
        <v>Stiefel Broncho Plus 1l</v>
      </c>
      <c r="G12" s="25" t="s">
        <v>1034</v>
      </c>
      <c r="H12" s="25" t="str">
        <f t="shared" si="2"/>
        <v>Stiefel Broncho Plus</v>
      </c>
      <c r="I12" s="3" t="s">
        <v>1079</v>
      </c>
      <c r="J12" s="42" t="str">
        <f t="shared" si="3"/>
        <v>Stiefel</v>
      </c>
      <c r="K12" s="25" t="s">
        <v>1274</v>
      </c>
      <c r="L12" s="25" t="str">
        <f t="shared" si="4"/>
        <v>Lófelszerelés</v>
      </c>
      <c r="M12" s="25" t="s">
        <v>1533</v>
      </c>
      <c r="N12" s="25" t="str">
        <f t="shared" si="5"/>
        <v>Táplálékkiegészítők, vitaminok, nyalósó</v>
      </c>
      <c r="O12" s="25" t="s">
        <v>1275</v>
      </c>
      <c r="P12" s="25" t="str">
        <f t="shared" si="6"/>
        <v>Táplálékkiegészítő</v>
      </c>
      <c r="Q12" s="3"/>
      <c r="R12" s="3" t="str">
        <f t="shared" si="7"/>
        <v/>
      </c>
      <c r="S12" s="26"/>
      <c r="T12" s="27">
        <v>4037877102410</v>
      </c>
      <c r="U12" s="41">
        <v>10290</v>
      </c>
      <c r="V12" s="2" t="s">
        <v>1081</v>
      </c>
      <c r="W12" s="25" t="s">
        <v>23</v>
      </c>
      <c r="X12" s="12"/>
      <c r="Y12" s="12"/>
      <c r="Z12" s="4" t="str">
        <f>IF(Y12="", "", IFERROR(VLOOKUP(Y12, colorList!A:B,2,FALSE),""))</f>
        <v/>
      </c>
    </row>
    <row r="13" spans="1:26" s="11" customFormat="1" ht="60" customHeight="1" x14ac:dyDescent="0.25">
      <c r="A13" s="25" t="s">
        <v>915</v>
      </c>
      <c r="B13" s="25" t="s">
        <v>21</v>
      </c>
      <c r="C13" s="4" t="str">
        <f>IF(B13="", "", IFERROR(VLOOKUP(B13, sizeList!A:B,2,FALSE),""))</f>
        <v>1 kg</v>
      </c>
      <c r="D13" s="25" t="str">
        <f t="shared" si="0"/>
        <v>1 kg</v>
      </c>
      <c r="E13" s="25" t="s">
        <v>976</v>
      </c>
      <c r="F13" s="25" t="str">
        <f t="shared" si="1"/>
        <v>Stiefel Calcium 1kg</v>
      </c>
      <c r="G13" s="25" t="s">
        <v>1035</v>
      </c>
      <c r="H13" s="25" t="str">
        <f t="shared" si="2"/>
        <v>Stiefel Calcium</v>
      </c>
      <c r="I13" s="3" t="s">
        <v>1079</v>
      </c>
      <c r="J13" s="43" t="str">
        <f t="shared" si="3"/>
        <v>Stiefel</v>
      </c>
      <c r="K13" s="25" t="s">
        <v>1274</v>
      </c>
      <c r="L13" s="25" t="str">
        <f t="shared" si="4"/>
        <v>Lófelszerelés</v>
      </c>
      <c r="M13" s="25" t="s">
        <v>1533</v>
      </c>
      <c r="N13" s="25" t="str">
        <f t="shared" si="5"/>
        <v>Táplálékkiegészítők, vitaminok, nyalósó</v>
      </c>
      <c r="O13" s="25" t="s">
        <v>1275</v>
      </c>
      <c r="P13" s="25" t="str">
        <f t="shared" si="6"/>
        <v>Táplálékkiegészítő</v>
      </c>
      <c r="Q13" s="3"/>
      <c r="R13" s="3" t="str">
        <f t="shared" si="7"/>
        <v/>
      </c>
      <c r="S13" s="26"/>
      <c r="T13" s="27">
        <v>4037877100713</v>
      </c>
      <c r="U13" s="41">
        <v>11790</v>
      </c>
      <c r="V13" s="2" t="s">
        <v>1081</v>
      </c>
      <c r="W13" s="25" t="s">
        <v>21</v>
      </c>
      <c r="X13" s="12"/>
      <c r="Y13" s="12"/>
      <c r="Z13" s="4" t="str">
        <f>IF(Y13="", "", IFERROR(VLOOKUP(Y13, colorList!A:B,2,FALSE),""))</f>
        <v/>
      </c>
    </row>
    <row r="14" spans="1:26" ht="60" customHeight="1" x14ac:dyDescent="0.25">
      <c r="A14" s="25" t="s">
        <v>916</v>
      </c>
      <c r="B14" s="25" t="s">
        <v>21</v>
      </c>
      <c r="C14" s="4" t="str">
        <f>IF(B14="", "", IFERROR(VLOOKUP(B14, sizeList!A:B,2,FALSE),""))</f>
        <v>1 kg</v>
      </c>
      <c r="D14" s="25" t="str">
        <f t="shared" si="0"/>
        <v>1 kg</v>
      </c>
      <c r="E14" s="25" t="s">
        <v>977</v>
      </c>
      <c r="F14" s="25" t="str">
        <f t="shared" si="1"/>
        <v>Stiefel Gyógynövény Bélrendszerre 1kg</v>
      </c>
      <c r="G14" s="25" t="s">
        <v>1036</v>
      </c>
      <c r="H14" s="25" t="str">
        <f t="shared" si="2"/>
        <v>Stiefel Darmkräuter</v>
      </c>
      <c r="I14" s="3" t="s">
        <v>1079</v>
      </c>
      <c r="J14" s="42" t="str">
        <f t="shared" si="3"/>
        <v>Stiefel</v>
      </c>
      <c r="K14" s="25" t="s">
        <v>1274</v>
      </c>
      <c r="L14" s="25" t="str">
        <f t="shared" si="4"/>
        <v>Lófelszerelés</v>
      </c>
      <c r="M14" s="25" t="s">
        <v>1533</v>
      </c>
      <c r="N14" s="25" t="str">
        <f t="shared" si="5"/>
        <v>Táplálékkiegészítők, vitaminok, nyalósó</v>
      </c>
      <c r="O14" s="25" t="s">
        <v>1276</v>
      </c>
      <c r="P14" s="25" t="str">
        <f t="shared" si="6"/>
        <v>Gyógynövény</v>
      </c>
      <c r="Q14" s="3"/>
      <c r="R14" s="3" t="str">
        <f t="shared" si="7"/>
        <v/>
      </c>
      <c r="S14" s="26"/>
      <c r="T14" s="27">
        <v>4037877091806</v>
      </c>
      <c r="U14" s="41">
        <v>10290</v>
      </c>
      <c r="V14" s="2" t="s">
        <v>1081</v>
      </c>
      <c r="W14" s="25" t="s">
        <v>21</v>
      </c>
      <c r="X14" s="12"/>
      <c r="Y14" s="12"/>
      <c r="Z14" s="4" t="str">
        <f>IF(Y14="", "", IFERROR(VLOOKUP(Y14, colorList!A:B,2,FALSE),""))</f>
        <v/>
      </c>
    </row>
    <row r="15" spans="1:26" ht="60" customHeight="1" x14ac:dyDescent="0.25">
      <c r="A15" s="25" t="s">
        <v>917</v>
      </c>
      <c r="B15" s="25" t="s">
        <v>23</v>
      </c>
      <c r="C15" s="4" t="str">
        <f>IF(B15="", "", IFERROR(VLOOKUP(B15, sizeList!A:B,2,FALSE),""))</f>
        <v>1 liter</v>
      </c>
      <c r="D15" s="25" t="str">
        <f t="shared" si="0"/>
        <v>1 liter</v>
      </c>
      <c r="E15" s="25" t="s">
        <v>978</v>
      </c>
      <c r="F15" s="25" t="str">
        <f t="shared" si="1"/>
        <v>Stiefel Gyógynövényes folyadék Bélrendszerre 1l</v>
      </c>
      <c r="G15" s="25" t="s">
        <v>1037</v>
      </c>
      <c r="H15" s="25" t="str">
        <f t="shared" si="2"/>
        <v>Stiefel Darmkräutersaft</v>
      </c>
      <c r="I15" s="3" t="s">
        <v>1079</v>
      </c>
      <c r="J15" s="42" t="str">
        <f t="shared" si="3"/>
        <v>Stiefel</v>
      </c>
      <c r="K15" s="25" t="s">
        <v>1274</v>
      </c>
      <c r="L15" s="25" t="str">
        <f t="shared" si="4"/>
        <v>Lófelszerelés</v>
      </c>
      <c r="M15" s="25" t="s">
        <v>1533</v>
      </c>
      <c r="N15" s="25" t="str">
        <f t="shared" si="5"/>
        <v>Táplálékkiegészítők, vitaminok, nyalósó</v>
      </c>
      <c r="O15" s="25" t="s">
        <v>1276</v>
      </c>
      <c r="P15" s="25" t="str">
        <f t="shared" si="6"/>
        <v>Gyógynövény</v>
      </c>
      <c r="Q15" s="3"/>
      <c r="R15" s="3" t="str">
        <f t="shared" si="7"/>
        <v/>
      </c>
      <c r="S15" s="26"/>
      <c r="T15" s="27">
        <v>4037877095101</v>
      </c>
      <c r="U15" s="41">
        <v>7190</v>
      </c>
      <c r="V15" s="2" t="s">
        <v>1081</v>
      </c>
      <c r="W15" s="25" t="s">
        <v>23</v>
      </c>
      <c r="X15" s="12"/>
      <c r="Y15" s="12"/>
      <c r="Z15" s="4" t="str">
        <f>IF(Y15="", "", IFERROR(VLOOKUP(Y15, colorList!A:B,2,FALSE),""))</f>
        <v/>
      </c>
    </row>
    <row r="16" spans="1:26" ht="60" customHeight="1" x14ac:dyDescent="0.25">
      <c r="A16" s="25" t="s">
        <v>918</v>
      </c>
      <c r="B16" s="25" t="s">
        <v>22</v>
      </c>
      <c r="C16" s="4" t="str">
        <f>IF(B16="", "", IFERROR(VLOOKUP(B16, sizeList!A:B,2,FALSE),""))</f>
        <v>500 g</v>
      </c>
      <c r="D16" s="25" t="str">
        <f t="shared" si="0"/>
        <v>500 g</v>
      </c>
      <c r="E16" s="25" t="s">
        <v>979</v>
      </c>
      <c r="F16" s="25" t="str">
        <f t="shared" si="1"/>
        <v>Stiefel Echinacea (vágott) 500g</v>
      </c>
      <c r="G16" s="25" t="s">
        <v>1038</v>
      </c>
      <c r="H16" s="25" t="str">
        <f t="shared" si="2"/>
        <v>Stiefel Echinacea</v>
      </c>
      <c r="I16" s="3" t="s">
        <v>1079</v>
      </c>
      <c r="J16" s="42" t="str">
        <f t="shared" si="3"/>
        <v>Stiefel</v>
      </c>
      <c r="K16" s="25" t="s">
        <v>1274</v>
      </c>
      <c r="L16" s="25" t="str">
        <f t="shared" si="4"/>
        <v>Lófelszerelés</v>
      </c>
      <c r="M16" s="25" t="s">
        <v>1533</v>
      </c>
      <c r="N16" s="25" t="str">
        <f t="shared" si="5"/>
        <v>Táplálékkiegészítők, vitaminok, nyalósó</v>
      </c>
      <c r="O16" s="25" t="s">
        <v>1276</v>
      </c>
      <c r="P16" s="25" t="str">
        <f t="shared" si="6"/>
        <v>Gyógynövény</v>
      </c>
      <c r="Q16" s="3"/>
      <c r="R16" s="3" t="str">
        <f t="shared" si="7"/>
        <v/>
      </c>
      <c r="S16" s="26"/>
      <c r="T16" s="27">
        <v>4037877031024</v>
      </c>
      <c r="U16" s="41">
        <v>5190</v>
      </c>
      <c r="V16" s="2" t="s">
        <v>1081</v>
      </c>
      <c r="W16" s="25" t="s">
        <v>22</v>
      </c>
      <c r="X16" s="12"/>
      <c r="Y16" s="12"/>
      <c r="Z16" s="4" t="str">
        <f>IF(Y16="", "", IFERROR(VLOOKUP(Y16, colorList!A:B,2,FALSE),""))</f>
        <v/>
      </c>
    </row>
    <row r="17" spans="1:26" ht="60" customHeight="1" x14ac:dyDescent="0.25">
      <c r="A17" s="25" t="s">
        <v>919</v>
      </c>
      <c r="B17" s="25" t="s">
        <v>21</v>
      </c>
      <c r="C17" s="4" t="str">
        <f>IF(B17="", "", IFERROR(VLOOKUP(B17, sizeList!A:B,2,FALSE),""))</f>
        <v>1 kg</v>
      </c>
      <c r="D17" s="25" t="str">
        <f t="shared" si="0"/>
        <v>1 kg</v>
      </c>
      <c r="E17" s="25" t="s">
        <v>980</v>
      </c>
      <c r="F17" s="25" t="str">
        <f t="shared" si="1"/>
        <v>Stiefel Elektrolyt 1kg</v>
      </c>
      <c r="G17" s="25" t="s">
        <v>1039</v>
      </c>
      <c r="H17" s="25" t="str">
        <f t="shared" si="2"/>
        <v>Stiefel Elektrolyt</v>
      </c>
      <c r="I17" s="3" t="s">
        <v>1079</v>
      </c>
      <c r="J17" s="42" t="str">
        <f t="shared" si="3"/>
        <v>Stiefel</v>
      </c>
      <c r="K17" s="25" t="s">
        <v>1274</v>
      </c>
      <c r="L17" s="25" t="str">
        <f t="shared" si="4"/>
        <v>Lófelszerelés</v>
      </c>
      <c r="M17" s="25" t="s">
        <v>1533</v>
      </c>
      <c r="N17" s="25" t="str">
        <f t="shared" si="5"/>
        <v>Táplálékkiegészítők, vitaminok, nyalósó</v>
      </c>
      <c r="O17" s="25" t="s">
        <v>1275</v>
      </c>
      <c r="P17" s="25" t="str">
        <f t="shared" si="6"/>
        <v>Táplálékkiegészítő</v>
      </c>
      <c r="Q17" s="3"/>
      <c r="R17" s="3" t="str">
        <f t="shared" si="7"/>
        <v/>
      </c>
      <c r="S17" s="26"/>
      <c r="T17" s="27">
        <v>4037877101116</v>
      </c>
      <c r="U17" s="41">
        <v>8610</v>
      </c>
      <c r="V17" s="2" t="s">
        <v>1081</v>
      </c>
      <c r="W17" s="25" t="s">
        <v>21</v>
      </c>
      <c r="X17" s="12"/>
      <c r="Y17" s="12"/>
      <c r="Z17" s="4" t="str">
        <f>IF(Y17="", "", IFERROR(VLOOKUP(Y17, colorList!A:B,2,FALSE),""))</f>
        <v/>
      </c>
    </row>
    <row r="18" spans="1:26" ht="60" customHeight="1" x14ac:dyDescent="0.25">
      <c r="A18" s="25" t="s">
        <v>920</v>
      </c>
      <c r="B18" s="25" t="s">
        <v>23</v>
      </c>
      <c r="C18" s="4" t="str">
        <f>IF(B18="", "", IFERROR(VLOOKUP(B18, sizeList!A:B,2,FALSE),""))</f>
        <v>1 liter</v>
      </c>
      <c r="D18" s="25" t="str">
        <f t="shared" si="0"/>
        <v>1 liter</v>
      </c>
      <c r="E18" s="25" t="s">
        <v>981</v>
      </c>
      <c r="F18" s="25" t="str">
        <f t="shared" si="1"/>
        <v>Stiefel Elektrolyt Liquid 1l</v>
      </c>
      <c r="G18" s="25" t="s">
        <v>1040</v>
      </c>
      <c r="H18" s="25" t="str">
        <f t="shared" si="2"/>
        <v>Stiefel Elektrolyt Liquid</v>
      </c>
      <c r="I18" s="3" t="s">
        <v>1079</v>
      </c>
      <c r="J18" s="42" t="str">
        <f t="shared" si="3"/>
        <v>Stiefel</v>
      </c>
      <c r="K18" s="25" t="s">
        <v>1274</v>
      </c>
      <c r="L18" s="25" t="str">
        <f t="shared" si="4"/>
        <v>Lófelszerelés</v>
      </c>
      <c r="M18" s="25" t="s">
        <v>1533</v>
      </c>
      <c r="N18" s="25" t="str">
        <f t="shared" si="5"/>
        <v>Táplálékkiegészítők, vitaminok, nyalósó</v>
      </c>
      <c r="O18" s="25" t="s">
        <v>1275</v>
      </c>
      <c r="P18" s="25" t="str">
        <f t="shared" si="6"/>
        <v>Táplálékkiegészítő</v>
      </c>
      <c r="Q18" s="3"/>
      <c r="R18" s="3" t="str">
        <f t="shared" si="7"/>
        <v/>
      </c>
      <c r="S18" s="26"/>
      <c r="T18" s="27">
        <v>4037877101147</v>
      </c>
      <c r="U18" s="41">
        <v>6300</v>
      </c>
      <c r="V18" s="2" t="s">
        <v>1081</v>
      </c>
      <c r="W18" s="25" t="s">
        <v>23</v>
      </c>
      <c r="X18" s="12"/>
      <c r="Y18" s="12"/>
      <c r="Z18" s="4" t="str">
        <f>IF(Y18="", "", IFERROR(VLOOKUP(Y18, colorList!A:B,2,FALSE),""))</f>
        <v/>
      </c>
    </row>
    <row r="19" spans="1:26" ht="60" customHeight="1" x14ac:dyDescent="0.25">
      <c r="A19" s="25" t="s">
        <v>921</v>
      </c>
      <c r="B19" s="25" t="s">
        <v>21</v>
      </c>
      <c r="C19" s="4" t="str">
        <f>IF(B19="", "", IFERROR(VLOOKUP(B19, sizeList!A:B,2,FALSE),""))</f>
        <v>1 kg</v>
      </c>
      <c r="D19" s="25" t="str">
        <f t="shared" si="0"/>
        <v>1 kg</v>
      </c>
      <c r="E19" s="25" t="s">
        <v>982</v>
      </c>
      <c r="F19" s="25" t="str">
        <f t="shared" si="1"/>
        <v>Stiefel E-Plus Pellet 1kg</v>
      </c>
      <c r="G19" s="25" t="s">
        <v>1041</v>
      </c>
      <c r="H19" s="25" t="str">
        <f t="shared" si="2"/>
        <v>Stiefel E-Plus Pellet</v>
      </c>
      <c r="I19" s="3" t="s">
        <v>1079</v>
      </c>
      <c r="J19" s="42" t="str">
        <f t="shared" si="3"/>
        <v>Stiefel</v>
      </c>
      <c r="K19" s="25" t="s">
        <v>1274</v>
      </c>
      <c r="L19" s="25" t="str">
        <f t="shared" si="4"/>
        <v>Lófelszerelés</v>
      </c>
      <c r="M19" s="25" t="s">
        <v>1533</v>
      </c>
      <c r="N19" s="25" t="str">
        <f t="shared" si="5"/>
        <v>Táplálékkiegészítők, vitaminok, nyalósó</v>
      </c>
      <c r="O19" s="25" t="s">
        <v>1275</v>
      </c>
      <c r="P19" s="25" t="str">
        <f t="shared" si="6"/>
        <v>Táplálékkiegészítő</v>
      </c>
      <c r="Q19" s="3"/>
      <c r="R19" s="3" t="str">
        <f t="shared" si="7"/>
        <v/>
      </c>
      <c r="S19" s="26"/>
      <c r="T19" s="27">
        <v>4037877062011</v>
      </c>
      <c r="U19" s="41">
        <v>11350</v>
      </c>
      <c r="V19" s="2" t="s">
        <v>1081</v>
      </c>
      <c r="W19" s="25" t="s">
        <v>21</v>
      </c>
      <c r="X19" s="12"/>
      <c r="Y19" s="12"/>
      <c r="Z19" s="4" t="str">
        <f>IF(Y19="", "", IFERROR(VLOOKUP(Y19, colorList!A:B,2,FALSE),""))</f>
        <v/>
      </c>
    </row>
    <row r="20" spans="1:26" ht="60" customHeight="1" x14ac:dyDescent="0.25">
      <c r="A20" s="25" t="s">
        <v>922</v>
      </c>
      <c r="B20" s="25" t="s">
        <v>21</v>
      </c>
      <c r="C20" s="4" t="str">
        <f>IF(B20="", "", IFERROR(VLOOKUP(B20, sizeList!A:B,2,FALSE),""))</f>
        <v>1 kg</v>
      </c>
      <c r="D20" s="25" t="str">
        <f t="shared" si="0"/>
        <v>1 kg</v>
      </c>
      <c r="E20" s="25" t="s">
        <v>983</v>
      </c>
      <c r="F20" s="25" t="str">
        <f t="shared" si="1"/>
        <v>Stiefel E-Plus Por 1kg</v>
      </c>
      <c r="G20" s="25" t="s">
        <v>1042</v>
      </c>
      <c r="H20" s="25" t="str">
        <f t="shared" si="2"/>
        <v>Stiefel E-Plus Pulver</v>
      </c>
      <c r="I20" s="3" t="s">
        <v>1079</v>
      </c>
      <c r="J20" s="42" t="str">
        <f t="shared" si="3"/>
        <v>Stiefel</v>
      </c>
      <c r="K20" s="25" t="s">
        <v>1274</v>
      </c>
      <c r="L20" s="25" t="str">
        <f t="shared" si="4"/>
        <v>Lófelszerelés</v>
      </c>
      <c r="M20" s="25" t="s">
        <v>1533</v>
      </c>
      <c r="N20" s="25" t="str">
        <f t="shared" si="5"/>
        <v>Táplálékkiegészítők, vitaminok, nyalósó</v>
      </c>
      <c r="O20" s="25" t="s">
        <v>1275</v>
      </c>
      <c r="P20" s="25" t="str">
        <f t="shared" si="6"/>
        <v>Táplálékkiegészítő</v>
      </c>
      <c r="Q20" s="3"/>
      <c r="R20" s="3" t="str">
        <f t="shared" si="7"/>
        <v/>
      </c>
      <c r="S20" s="26"/>
      <c r="T20" s="27">
        <v>4037877061014</v>
      </c>
      <c r="U20" s="41">
        <v>11350</v>
      </c>
      <c r="V20" s="2" t="s">
        <v>1081</v>
      </c>
      <c r="W20" s="25" t="s">
        <v>21</v>
      </c>
      <c r="X20" s="12"/>
      <c r="Y20" s="12"/>
      <c r="Z20" s="4" t="str">
        <f>IF(Y20="", "", IFERROR(VLOOKUP(Y20, colorList!A:B,2,FALSE),""))</f>
        <v/>
      </c>
    </row>
    <row r="21" spans="1:26" ht="60" customHeight="1" x14ac:dyDescent="0.25">
      <c r="A21" s="25" t="s">
        <v>923</v>
      </c>
      <c r="B21" s="25" t="s">
        <v>23</v>
      </c>
      <c r="C21" s="4" t="str">
        <f>IF(B21="", "", IFERROR(VLOOKUP(B21, sizeList!A:B,2,FALSE),""))</f>
        <v>1 liter</v>
      </c>
      <c r="D21" s="25" t="str">
        <f t="shared" si="0"/>
        <v>1 liter</v>
      </c>
      <c r="E21" s="25" t="s">
        <v>984</v>
      </c>
      <c r="F21" s="25" t="str">
        <f t="shared" si="1"/>
        <v>Stiefel E-Power Liquid 1l</v>
      </c>
      <c r="G21" s="25" t="s">
        <v>1043</v>
      </c>
      <c r="H21" s="25" t="str">
        <f t="shared" si="2"/>
        <v>Stiefel E-Power Liquid</v>
      </c>
      <c r="I21" s="3" t="s">
        <v>1079</v>
      </c>
      <c r="J21" s="42" t="str">
        <f t="shared" si="3"/>
        <v>Stiefel</v>
      </c>
      <c r="K21" s="25" t="s">
        <v>1274</v>
      </c>
      <c r="L21" s="25" t="str">
        <f t="shared" si="4"/>
        <v>Lófelszerelés</v>
      </c>
      <c r="M21" s="25" t="s">
        <v>1533</v>
      </c>
      <c r="N21" s="25" t="str">
        <f t="shared" si="5"/>
        <v>Táplálékkiegészítők, vitaminok, nyalósó</v>
      </c>
      <c r="O21" s="25" t="s">
        <v>1275</v>
      </c>
      <c r="P21" s="25" t="str">
        <f t="shared" si="6"/>
        <v>Táplálékkiegészítő</v>
      </c>
      <c r="Q21" s="3"/>
      <c r="R21" s="3" t="str">
        <f t="shared" si="7"/>
        <v/>
      </c>
      <c r="S21" s="26"/>
      <c r="T21" s="27">
        <v>4037877101345</v>
      </c>
      <c r="U21" s="41">
        <v>15500</v>
      </c>
      <c r="V21" s="2" t="s">
        <v>1081</v>
      </c>
      <c r="W21" s="25" t="s">
        <v>23</v>
      </c>
      <c r="X21" s="12"/>
      <c r="Y21" s="12"/>
      <c r="Z21" s="4" t="str">
        <f>IF(Y21="", "", IFERROR(VLOOKUP(Y21, colorList!A:B,2,FALSE),""))</f>
        <v/>
      </c>
    </row>
    <row r="22" spans="1:26" ht="60" customHeight="1" x14ac:dyDescent="0.25">
      <c r="A22" s="25" t="s">
        <v>924</v>
      </c>
      <c r="B22" s="25" t="s">
        <v>22</v>
      </c>
      <c r="C22" s="4" t="str">
        <f>IF(B22="", "", IFERROR(VLOOKUP(B22, sizeList!A:B,2,FALSE),""))</f>
        <v>500 g</v>
      </c>
      <c r="D22" s="25" t="str">
        <f t="shared" si="0"/>
        <v>500 g</v>
      </c>
      <c r="E22" s="25" t="s">
        <v>985</v>
      </c>
      <c r="F22" s="25" t="str">
        <f t="shared" si="1"/>
        <v>Stiefel Édeskömény 500g</v>
      </c>
      <c r="G22" s="25" t="s">
        <v>1044</v>
      </c>
      <c r="H22" s="25" t="str">
        <f t="shared" si="2"/>
        <v>Stiefel Fenchel</v>
      </c>
      <c r="I22" s="3" t="s">
        <v>1079</v>
      </c>
      <c r="J22" s="42" t="str">
        <f t="shared" si="3"/>
        <v>Stiefel</v>
      </c>
      <c r="K22" s="25" t="s">
        <v>1274</v>
      </c>
      <c r="L22" s="25" t="str">
        <f t="shared" si="4"/>
        <v>Lófelszerelés</v>
      </c>
      <c r="M22" s="25" t="s">
        <v>1533</v>
      </c>
      <c r="N22" s="25" t="str">
        <f t="shared" si="5"/>
        <v>Táplálékkiegészítők, vitaminok, nyalósó</v>
      </c>
      <c r="O22" s="25" t="s">
        <v>1276</v>
      </c>
      <c r="P22" s="25" t="str">
        <f t="shared" si="6"/>
        <v>Gyógynövény</v>
      </c>
      <c r="Q22" s="3"/>
      <c r="R22" s="3" t="str">
        <f t="shared" si="7"/>
        <v/>
      </c>
      <c r="S22" s="26"/>
      <c r="T22" s="27">
        <v>4037877081012</v>
      </c>
      <c r="U22" s="41">
        <v>3800</v>
      </c>
      <c r="V22" s="2" t="s">
        <v>1081</v>
      </c>
      <c r="W22" s="25" t="s">
        <v>22</v>
      </c>
      <c r="X22" s="12"/>
      <c r="Y22" s="12"/>
      <c r="Z22" s="4" t="str">
        <f>IF(Y22="", "", IFERROR(VLOOKUP(Y22, colorList!A:B,2,FALSE),""))</f>
        <v/>
      </c>
    </row>
    <row r="23" spans="1:26" ht="60" customHeight="1" x14ac:dyDescent="0.25">
      <c r="A23" s="25" t="s">
        <v>925</v>
      </c>
      <c r="B23" s="25" t="s">
        <v>21</v>
      </c>
      <c r="C23" s="4" t="str">
        <f>IF(B23="", "", IFERROR(VLOOKUP(B23, sizeList!A:B,2,FALSE),""))</f>
        <v>1 kg</v>
      </c>
      <c r="D23" s="25" t="str">
        <f t="shared" si="0"/>
        <v>1 kg</v>
      </c>
      <c r="E23" s="25" t="s">
        <v>986</v>
      </c>
      <c r="F23" s="25" t="str">
        <f t="shared" si="1"/>
        <v>Stiefel Útifűmag (héj) 1kg</v>
      </c>
      <c r="G23" s="25" t="s">
        <v>1045</v>
      </c>
      <c r="H23" s="25" t="str">
        <f t="shared" si="2"/>
        <v>Stiefel Flohsamen</v>
      </c>
      <c r="I23" s="3" t="s">
        <v>1079</v>
      </c>
      <c r="J23" s="42" t="str">
        <f t="shared" si="3"/>
        <v>Stiefel</v>
      </c>
      <c r="K23" s="25" t="s">
        <v>1274</v>
      </c>
      <c r="L23" s="25" t="str">
        <f t="shared" si="4"/>
        <v>Lófelszerelés</v>
      </c>
      <c r="M23" s="25" t="s">
        <v>1533</v>
      </c>
      <c r="N23" s="25" t="str">
        <f t="shared" si="5"/>
        <v>Táplálékkiegészítők, vitaminok, nyalósó</v>
      </c>
      <c r="O23" s="25" t="s">
        <v>1276</v>
      </c>
      <c r="P23" s="25" t="str">
        <f t="shared" si="6"/>
        <v>Gyógynövény</v>
      </c>
      <c r="Q23" s="3"/>
      <c r="R23" s="3" t="str">
        <f t="shared" si="7"/>
        <v/>
      </c>
      <c r="S23" s="26"/>
      <c r="T23" s="27">
        <v>4037877103813</v>
      </c>
      <c r="U23" s="41">
        <v>10190</v>
      </c>
      <c r="V23" s="2" t="s">
        <v>1081</v>
      </c>
      <c r="W23" s="25" t="s">
        <v>21</v>
      </c>
      <c r="X23" s="12"/>
      <c r="Y23" s="12"/>
      <c r="Z23" s="4" t="str">
        <f>IF(Y23="", "", IFERROR(VLOOKUP(Y23, colorList!A:B,2,FALSE),""))</f>
        <v/>
      </c>
    </row>
    <row r="24" spans="1:26" ht="60" customHeight="1" x14ac:dyDescent="0.25">
      <c r="A24" s="25" t="s">
        <v>926</v>
      </c>
      <c r="B24" s="25" t="s">
        <v>21</v>
      </c>
      <c r="C24" s="4" t="str">
        <f>IF(B24="", "", IFERROR(VLOOKUP(B24, sizeList!A:B,2,FALSE),""))</f>
        <v>1 kg</v>
      </c>
      <c r="D24" s="25" t="str">
        <f t="shared" si="0"/>
        <v>1 kg</v>
      </c>
      <c r="E24" s="25" t="s">
        <v>987</v>
      </c>
      <c r="F24" s="25" t="str">
        <f t="shared" si="1"/>
        <v>Stiefel Gastro Vital 1kg</v>
      </c>
      <c r="G24" s="25" t="s">
        <v>1046</v>
      </c>
      <c r="H24" s="25" t="str">
        <f t="shared" si="2"/>
        <v>Stiefel Gastro Vital</v>
      </c>
      <c r="I24" s="3" t="s">
        <v>1079</v>
      </c>
      <c r="J24" s="42" t="str">
        <f t="shared" si="3"/>
        <v>Stiefel</v>
      </c>
      <c r="K24" s="25" t="s">
        <v>1274</v>
      </c>
      <c r="L24" s="25" t="str">
        <f t="shared" si="4"/>
        <v>Lófelszerelés</v>
      </c>
      <c r="M24" s="25" t="s">
        <v>1533</v>
      </c>
      <c r="N24" s="25" t="str">
        <f t="shared" si="5"/>
        <v>Táplálékkiegészítők, vitaminok, nyalósó</v>
      </c>
      <c r="O24" s="25" t="s">
        <v>1275</v>
      </c>
      <c r="P24" s="25" t="str">
        <f t="shared" si="6"/>
        <v>Táplálékkiegészítő</v>
      </c>
      <c r="Q24" s="3"/>
      <c r="R24" s="3" t="str">
        <f t="shared" si="7"/>
        <v/>
      </c>
      <c r="S24" s="26"/>
      <c r="T24" s="27">
        <v>4037877097204</v>
      </c>
      <c r="U24" s="41">
        <v>15200</v>
      </c>
      <c r="V24" s="2" t="s">
        <v>1081</v>
      </c>
      <c r="W24" s="25" t="s">
        <v>21</v>
      </c>
      <c r="X24" s="12"/>
      <c r="Y24" s="12"/>
      <c r="Z24" s="4" t="str">
        <f>IF(Y24="", "", IFERROR(VLOOKUP(Y24, colorList!A:B,2,FALSE),""))</f>
        <v/>
      </c>
    </row>
    <row r="25" spans="1:26" ht="60" customHeight="1" x14ac:dyDescent="0.25">
      <c r="A25" s="25" t="s">
        <v>927</v>
      </c>
      <c r="B25" s="25" t="s">
        <v>21</v>
      </c>
      <c r="C25" s="4" t="str">
        <f>IF(B25="", "", IFERROR(VLOOKUP(B25, sizeList!A:B,2,FALSE),""))</f>
        <v>1 kg</v>
      </c>
      <c r="D25" s="25" t="str">
        <f t="shared" si="0"/>
        <v>1 kg</v>
      </c>
      <c r="E25" s="25" t="s">
        <v>988</v>
      </c>
      <c r="F25" s="25" t="str">
        <f t="shared" si="1"/>
        <v>Stiefel Ízület-gyógynövény 1kg</v>
      </c>
      <c r="G25" s="25" t="s">
        <v>1047</v>
      </c>
      <c r="H25" s="25" t="str">
        <f t="shared" si="2"/>
        <v>Stiefel Gelenkkräuter</v>
      </c>
      <c r="I25" s="3" t="s">
        <v>1079</v>
      </c>
      <c r="J25" s="42" t="str">
        <f t="shared" si="3"/>
        <v>Stiefel</v>
      </c>
      <c r="K25" s="25" t="s">
        <v>1274</v>
      </c>
      <c r="L25" s="25" t="str">
        <f t="shared" si="4"/>
        <v>Lófelszerelés</v>
      </c>
      <c r="M25" s="25" t="s">
        <v>1533</v>
      </c>
      <c r="N25" s="25" t="str">
        <f t="shared" si="5"/>
        <v>Táplálékkiegészítők, vitaminok, nyalósó</v>
      </c>
      <c r="O25" s="25" t="s">
        <v>1276</v>
      </c>
      <c r="P25" s="25" t="str">
        <f t="shared" si="6"/>
        <v>Gyógynövény</v>
      </c>
      <c r="Q25" s="3"/>
      <c r="R25" s="3" t="str">
        <f t="shared" si="7"/>
        <v/>
      </c>
      <c r="S25" s="26"/>
      <c r="T25" s="27">
        <v>4037877102311</v>
      </c>
      <c r="U25" s="41">
        <v>11300</v>
      </c>
      <c r="V25" s="2" t="s">
        <v>1081</v>
      </c>
      <c r="W25" s="25" t="s">
        <v>21</v>
      </c>
      <c r="X25" s="12"/>
      <c r="Y25" s="12"/>
      <c r="Z25" s="4" t="str">
        <f>IF(Y25="", "", IFERROR(VLOOKUP(Y25, colorList!A:B,2,FALSE),""))</f>
        <v/>
      </c>
    </row>
    <row r="26" spans="1:26" ht="60" customHeight="1" x14ac:dyDescent="0.25">
      <c r="A26" s="25" t="s">
        <v>928</v>
      </c>
      <c r="B26" s="25" t="s">
        <v>23</v>
      </c>
      <c r="C26" s="4" t="str">
        <f>IF(B26="", "", IFERROR(VLOOKUP(B26, sizeList!A:B,2,FALSE),""))</f>
        <v>1 liter</v>
      </c>
      <c r="D26" s="25" t="str">
        <f t="shared" si="0"/>
        <v>1 liter</v>
      </c>
      <c r="E26" s="25" t="s">
        <v>989</v>
      </c>
      <c r="F26" s="25" t="str">
        <f t="shared" si="1"/>
        <v>Stiefel Ízületvédő Gyógynövényes Folyadék 1l</v>
      </c>
      <c r="G26" s="25" t="s">
        <v>1048</v>
      </c>
      <c r="H26" s="25" t="str">
        <f t="shared" si="2"/>
        <v>Stiefel Gelenkkräutersaft</v>
      </c>
      <c r="I26" s="3" t="s">
        <v>1079</v>
      </c>
      <c r="J26" s="42" t="str">
        <f t="shared" si="3"/>
        <v>Stiefel</v>
      </c>
      <c r="K26" s="25" t="s">
        <v>1274</v>
      </c>
      <c r="L26" s="25" t="str">
        <f t="shared" si="4"/>
        <v>Lófelszerelés</v>
      </c>
      <c r="M26" s="25" t="s">
        <v>1533</v>
      </c>
      <c r="N26" s="25" t="str">
        <f t="shared" si="5"/>
        <v>Táplálékkiegészítők, vitaminok, nyalósó</v>
      </c>
      <c r="O26" s="25" t="s">
        <v>1276</v>
      </c>
      <c r="P26" s="25" t="str">
        <f t="shared" si="6"/>
        <v>Gyógynövény</v>
      </c>
      <c r="Q26" s="3"/>
      <c r="R26" s="3" t="str">
        <f t="shared" si="7"/>
        <v/>
      </c>
      <c r="S26" s="26"/>
      <c r="T26" s="27">
        <v>4037877095200</v>
      </c>
      <c r="U26" s="41">
        <v>7190</v>
      </c>
      <c r="V26" s="2" t="s">
        <v>1081</v>
      </c>
      <c r="W26" s="25" t="s">
        <v>23</v>
      </c>
      <c r="X26" s="12"/>
      <c r="Y26" s="12"/>
      <c r="Z26" s="4" t="str">
        <f>IF(Y26="", "", IFERROR(VLOOKUP(Y26, colorList!A:B,2,FALSE),""))</f>
        <v/>
      </c>
    </row>
    <row r="27" spans="1:26" ht="60" customHeight="1" x14ac:dyDescent="0.25">
      <c r="A27" s="25" t="s">
        <v>929</v>
      </c>
      <c r="B27" s="25" t="s">
        <v>22</v>
      </c>
      <c r="C27" s="4" t="str">
        <f>IF(B27="", "", IFERROR(VLOOKUP(B27, sizeList!A:B,2,FALSE),""))</f>
        <v>500 g</v>
      </c>
      <c r="D27" s="25" t="str">
        <f t="shared" si="0"/>
        <v>500 g</v>
      </c>
      <c r="E27" s="25" t="s">
        <v>990</v>
      </c>
      <c r="F27" s="25" t="str">
        <f t="shared" si="1"/>
        <v>Stiefel Csipkebogyó (Egész gyümölcs) 500g</v>
      </c>
      <c r="G27" s="25" t="s">
        <v>1049</v>
      </c>
      <c r="H27" s="25" t="str">
        <f t="shared" si="2"/>
        <v>Stiefel Hagebutten</v>
      </c>
      <c r="I27" s="3" t="s">
        <v>1079</v>
      </c>
      <c r="J27" s="42" t="str">
        <f t="shared" si="3"/>
        <v>Stiefel</v>
      </c>
      <c r="K27" s="25" t="s">
        <v>1274</v>
      </c>
      <c r="L27" s="25" t="str">
        <f t="shared" si="4"/>
        <v>Lófelszerelés</v>
      </c>
      <c r="M27" s="25" t="s">
        <v>1533</v>
      </c>
      <c r="N27" s="25" t="str">
        <f t="shared" si="5"/>
        <v>Táplálékkiegészítők, vitaminok, nyalósó</v>
      </c>
      <c r="O27" s="25" t="s">
        <v>1276</v>
      </c>
      <c r="P27" s="25" t="str">
        <f t="shared" si="6"/>
        <v>Gyógynövény</v>
      </c>
      <c r="Q27" s="3"/>
      <c r="R27" s="3" t="str">
        <f t="shared" si="7"/>
        <v/>
      </c>
      <c r="S27" s="26"/>
      <c r="T27" s="27">
        <v>4037877091103</v>
      </c>
      <c r="U27" s="41">
        <v>3350</v>
      </c>
      <c r="V27" s="2" t="s">
        <v>1081</v>
      </c>
      <c r="W27" s="25" t="s">
        <v>22</v>
      </c>
      <c r="X27" s="12"/>
      <c r="Y27" s="12"/>
      <c r="Z27" s="4" t="str">
        <f>IF(Y27="", "", IFERROR(VLOOKUP(Y27, colorList!A:B,2,FALSE),""))</f>
        <v/>
      </c>
    </row>
    <row r="28" spans="1:26" ht="60" customHeight="1" x14ac:dyDescent="0.25">
      <c r="A28" s="25" t="s">
        <v>930</v>
      </c>
      <c r="B28" s="25" t="s">
        <v>27</v>
      </c>
      <c r="C28" s="4" t="str">
        <f>IF(B28="", "", IFERROR(VLOOKUP(B28, sizeList!A:B,2,FALSE),""))</f>
        <v>2,5 kg</v>
      </c>
      <c r="D28" s="25" t="str">
        <f t="shared" si="0"/>
        <v>2,5 kg</v>
      </c>
      <c r="E28" s="25" t="s">
        <v>991</v>
      </c>
      <c r="F28" s="25" t="str">
        <f t="shared" si="1"/>
        <v>Stiefel Csipkebogyó (Egész gyümölcs) 2,5kg</v>
      </c>
      <c r="G28" s="25" t="s">
        <v>1049</v>
      </c>
      <c r="H28" s="25" t="str">
        <f t="shared" si="2"/>
        <v>Stiefel Hagebutten</v>
      </c>
      <c r="I28" s="3" t="s">
        <v>1079</v>
      </c>
      <c r="J28" s="42" t="str">
        <f t="shared" si="3"/>
        <v>Stiefel</v>
      </c>
      <c r="K28" s="25" t="s">
        <v>1274</v>
      </c>
      <c r="L28" s="25" t="str">
        <f t="shared" si="4"/>
        <v>Lófelszerelés</v>
      </c>
      <c r="M28" s="25" t="s">
        <v>1533</v>
      </c>
      <c r="N28" s="25" t="str">
        <f t="shared" si="5"/>
        <v>Táplálékkiegészítők, vitaminok, nyalósó</v>
      </c>
      <c r="O28" s="25" t="s">
        <v>1276</v>
      </c>
      <c r="P28" s="25" t="str">
        <f t="shared" si="6"/>
        <v>Gyógynövény</v>
      </c>
      <c r="Q28" s="3"/>
      <c r="R28" s="3" t="str">
        <f t="shared" si="7"/>
        <v/>
      </c>
      <c r="S28" s="26"/>
      <c r="T28" s="27">
        <v>4037877091110</v>
      </c>
      <c r="U28" s="41">
        <v>13500</v>
      </c>
      <c r="V28" s="2" t="s">
        <v>1081</v>
      </c>
      <c r="W28" s="25" t="s">
        <v>27</v>
      </c>
      <c r="X28" s="12"/>
      <c r="Y28" s="12"/>
      <c r="Z28" s="4" t="str">
        <f>IF(Y28="", "", IFERROR(VLOOKUP(Y28, colorList!A:B,2,FALSE),""))</f>
        <v/>
      </c>
    </row>
    <row r="29" spans="1:26" ht="60" customHeight="1" x14ac:dyDescent="0.25">
      <c r="A29" s="25" t="s">
        <v>931</v>
      </c>
      <c r="B29" s="25" t="s">
        <v>23</v>
      </c>
      <c r="C29" s="4" t="str">
        <f>IF(B29="", "", IFERROR(VLOOKUP(B29, sizeList!A:B,2,FALSE),""))</f>
        <v>1 liter</v>
      </c>
      <c r="D29" s="25" t="str">
        <f t="shared" si="0"/>
        <v>1 liter</v>
      </c>
      <c r="E29" s="25" t="s">
        <v>992</v>
      </c>
      <c r="F29" s="25" t="str">
        <f t="shared" si="1"/>
        <v>Stiefel Kendermagolaj 1l</v>
      </c>
      <c r="G29" s="25" t="s">
        <v>1050</v>
      </c>
      <c r="H29" s="25" t="str">
        <f t="shared" si="2"/>
        <v>Stiefel Hanföl</v>
      </c>
      <c r="I29" s="3" t="s">
        <v>1079</v>
      </c>
      <c r="J29" s="42" t="str">
        <f t="shared" si="3"/>
        <v>Stiefel</v>
      </c>
      <c r="K29" s="25" t="s">
        <v>1274</v>
      </c>
      <c r="L29" s="25" t="str">
        <f t="shared" si="4"/>
        <v>Lófelszerelés</v>
      </c>
      <c r="M29" s="25" t="s">
        <v>1533</v>
      </c>
      <c r="N29" s="25" t="str">
        <f t="shared" si="5"/>
        <v>Táplálékkiegészítők, vitaminok, nyalósó</v>
      </c>
      <c r="O29" s="25" t="s">
        <v>1276</v>
      </c>
      <c r="P29" s="25" t="str">
        <f t="shared" si="6"/>
        <v>Gyógynövény</v>
      </c>
      <c r="Q29" s="3"/>
      <c r="R29" s="3" t="str">
        <f t="shared" si="7"/>
        <v/>
      </c>
      <c r="S29" s="26"/>
      <c r="T29" s="27">
        <v>4037877085010</v>
      </c>
      <c r="U29" s="41">
        <v>10650</v>
      </c>
      <c r="V29" s="2" t="s">
        <v>1081</v>
      </c>
      <c r="W29" s="25" t="s">
        <v>23</v>
      </c>
      <c r="X29" s="12"/>
      <c r="Y29" s="12"/>
      <c r="Z29" s="4" t="str">
        <f>IF(Y29="", "", IFERROR(VLOOKUP(Y29, colorList!A:B,2,FALSE),""))</f>
        <v/>
      </c>
    </row>
    <row r="30" spans="1:26" ht="60" customHeight="1" x14ac:dyDescent="0.25">
      <c r="A30" s="25" t="s">
        <v>932</v>
      </c>
      <c r="B30" s="25" t="s">
        <v>28</v>
      </c>
      <c r="C30" s="4" t="str">
        <f>IF(B30="", "", IFERROR(VLOOKUP(B30, sizeList!A:B,2,FALSE),""))</f>
        <v>650 g</v>
      </c>
      <c r="D30" s="25" t="str">
        <f t="shared" si="0"/>
        <v>650 g</v>
      </c>
      <c r="E30" s="25" t="s">
        <v>993</v>
      </c>
      <c r="F30" s="25" t="str">
        <f t="shared" si="1"/>
        <v>Stiefel Kendermag 650g</v>
      </c>
      <c r="G30" s="25" t="s">
        <v>1051</v>
      </c>
      <c r="H30" s="25" t="str">
        <f t="shared" si="2"/>
        <v>Stiefel Hanfsamen</v>
      </c>
      <c r="I30" s="3" t="s">
        <v>1079</v>
      </c>
      <c r="J30" s="42" t="str">
        <f t="shared" si="3"/>
        <v>Stiefel</v>
      </c>
      <c r="K30" s="25" t="s">
        <v>1274</v>
      </c>
      <c r="L30" s="25" t="str">
        <f t="shared" si="4"/>
        <v>Lófelszerelés</v>
      </c>
      <c r="M30" s="25" t="s">
        <v>1533</v>
      </c>
      <c r="N30" s="25" t="str">
        <f t="shared" si="5"/>
        <v>Táplálékkiegészítők, vitaminok, nyalósó</v>
      </c>
      <c r="O30" s="25" t="s">
        <v>1276</v>
      </c>
      <c r="P30" s="25" t="str">
        <f t="shared" si="6"/>
        <v>Gyógynövény</v>
      </c>
      <c r="Q30" s="3"/>
      <c r="R30" s="3" t="str">
        <f t="shared" si="7"/>
        <v/>
      </c>
      <c r="S30" s="26"/>
      <c r="T30" s="27">
        <v>4037877094609</v>
      </c>
      <c r="U30" s="41">
        <v>4290</v>
      </c>
      <c r="V30" s="2" t="s">
        <v>1081</v>
      </c>
      <c r="W30" s="25" t="s">
        <v>28</v>
      </c>
      <c r="X30" s="12"/>
      <c r="Y30" s="12"/>
      <c r="Z30" s="4" t="str">
        <f>IF(Y30="", "", IFERROR(VLOOKUP(Y30, colorList!A:B,2,FALSE),""))</f>
        <v/>
      </c>
    </row>
    <row r="31" spans="1:26" ht="60" customHeight="1" x14ac:dyDescent="0.25">
      <c r="A31" s="25" t="s">
        <v>933</v>
      </c>
      <c r="B31" s="25" t="s">
        <v>29</v>
      </c>
      <c r="C31" s="4" t="str">
        <f>IF(B31="", "", IFERROR(VLOOKUP(B31, sizeList!A:B,2,FALSE),""))</f>
        <v>1,6 kg</v>
      </c>
      <c r="D31" s="25" t="str">
        <f t="shared" si="0"/>
        <v>1,6 kg</v>
      </c>
      <c r="E31" s="25" t="s">
        <v>994</v>
      </c>
      <c r="F31" s="25" t="str">
        <f t="shared" si="1"/>
        <v>Stiefel Kendermag 1,6kg</v>
      </c>
      <c r="G31" s="25" t="s">
        <v>1051</v>
      </c>
      <c r="H31" s="25" t="str">
        <f t="shared" si="2"/>
        <v>Stiefel Hanfsamen</v>
      </c>
      <c r="I31" s="3" t="s">
        <v>1079</v>
      </c>
      <c r="J31" s="42" t="str">
        <f t="shared" si="3"/>
        <v>Stiefel</v>
      </c>
      <c r="K31" s="25" t="s">
        <v>1274</v>
      </c>
      <c r="L31" s="25" t="str">
        <f t="shared" si="4"/>
        <v>Lófelszerelés</v>
      </c>
      <c r="M31" s="25" t="s">
        <v>1533</v>
      </c>
      <c r="N31" s="25" t="str">
        <f t="shared" si="5"/>
        <v>Táplálékkiegészítők, vitaminok, nyalósó</v>
      </c>
      <c r="O31" s="25" t="s">
        <v>1276</v>
      </c>
      <c r="P31" s="25" t="str">
        <f t="shared" si="6"/>
        <v>Gyógynövény</v>
      </c>
      <c r="Q31" s="3"/>
      <c r="R31" s="3" t="str">
        <f t="shared" si="7"/>
        <v/>
      </c>
      <c r="S31" s="26"/>
      <c r="T31" s="27">
        <v>4037877094616</v>
      </c>
      <c r="U31" s="41">
        <v>9790</v>
      </c>
      <c r="V31" s="2" t="s">
        <v>1081</v>
      </c>
      <c r="W31" s="25" t="s">
        <v>29</v>
      </c>
      <c r="X31" s="12"/>
      <c r="Y31" s="12"/>
      <c r="Z31" s="4" t="str">
        <f>IF(Y31="", "", IFERROR(VLOOKUP(Y31, colorList!A:B,2,FALSE),""))</f>
        <v/>
      </c>
    </row>
    <row r="32" spans="1:26" ht="60" customHeight="1" x14ac:dyDescent="0.25">
      <c r="A32" s="25" t="s">
        <v>934</v>
      </c>
      <c r="B32" s="25" t="s">
        <v>21</v>
      </c>
      <c r="C32" s="4" t="str">
        <f>IF(B32="", "", IFERROR(VLOOKUP(B32, sizeList!A:B,2,FALSE),""))</f>
        <v>1 kg</v>
      </c>
      <c r="D32" s="25" t="str">
        <f t="shared" si="0"/>
        <v>1 kg</v>
      </c>
      <c r="E32" s="25" t="s">
        <v>995</v>
      </c>
      <c r="F32" s="25" t="str">
        <f t="shared" si="1"/>
        <v>Stiefel Köhögés-gyógynövény 1kg</v>
      </c>
      <c r="G32" s="25" t="s">
        <v>1052</v>
      </c>
      <c r="H32" s="25" t="str">
        <f t="shared" si="2"/>
        <v>Stiefel Hustenkräuter</v>
      </c>
      <c r="I32" s="3" t="s">
        <v>1079</v>
      </c>
      <c r="J32" s="42" t="str">
        <f t="shared" si="3"/>
        <v>Stiefel</v>
      </c>
      <c r="K32" s="25" t="s">
        <v>1274</v>
      </c>
      <c r="L32" s="25" t="str">
        <f t="shared" si="4"/>
        <v>Lófelszerelés</v>
      </c>
      <c r="M32" s="25" t="s">
        <v>1533</v>
      </c>
      <c r="N32" s="25" t="str">
        <f t="shared" si="5"/>
        <v>Táplálékkiegészítők, vitaminok, nyalósó</v>
      </c>
      <c r="O32" s="25" t="s">
        <v>1276</v>
      </c>
      <c r="P32" s="25" t="str">
        <f t="shared" si="6"/>
        <v>Gyógynövény</v>
      </c>
      <c r="Q32" s="3"/>
      <c r="R32" s="3" t="str">
        <f t="shared" si="7"/>
        <v/>
      </c>
      <c r="S32" s="26"/>
      <c r="T32" s="27">
        <v>4037877102519</v>
      </c>
      <c r="U32" s="41">
        <v>9450</v>
      </c>
      <c r="V32" s="2" t="s">
        <v>1081</v>
      </c>
      <c r="W32" s="25" t="s">
        <v>21</v>
      </c>
      <c r="X32" s="12"/>
      <c r="Y32" s="12"/>
      <c r="Z32" s="4" t="str">
        <f>IF(Y32="", "", IFERROR(VLOOKUP(Y32, colorList!A:B,2,FALSE),""))</f>
        <v/>
      </c>
    </row>
    <row r="33" spans="1:26" ht="60" customHeight="1" x14ac:dyDescent="0.25">
      <c r="A33" s="25" t="s">
        <v>935</v>
      </c>
      <c r="B33" s="25" t="s">
        <v>30</v>
      </c>
      <c r="C33" s="4" t="str">
        <f>IF(B33="", "", IFERROR(VLOOKUP(B33, sizeList!A:B,2,FALSE),""))</f>
        <v>5 kg</v>
      </c>
      <c r="D33" s="25" t="str">
        <f t="shared" si="0"/>
        <v>5 kg</v>
      </c>
      <c r="E33" s="25" t="s">
        <v>996</v>
      </c>
      <c r="F33" s="25" t="str">
        <f t="shared" si="1"/>
        <v>Stiefel Köhögés-gyógynövény 5kg</v>
      </c>
      <c r="G33" s="25" t="s">
        <v>1052</v>
      </c>
      <c r="H33" s="25" t="str">
        <f t="shared" si="2"/>
        <v>Stiefel Hustenkräuter</v>
      </c>
      <c r="I33" s="3" t="s">
        <v>1079</v>
      </c>
      <c r="J33" s="42" t="str">
        <f t="shared" si="3"/>
        <v>Stiefel</v>
      </c>
      <c r="K33" s="25" t="s">
        <v>1274</v>
      </c>
      <c r="L33" s="25" t="str">
        <f t="shared" si="4"/>
        <v>Lófelszerelés</v>
      </c>
      <c r="M33" s="25" t="s">
        <v>1533</v>
      </c>
      <c r="N33" s="25" t="str">
        <f t="shared" si="5"/>
        <v>Táplálékkiegészítők, vitaminok, nyalósó</v>
      </c>
      <c r="O33" s="25" t="s">
        <v>1276</v>
      </c>
      <c r="P33" s="25" t="str">
        <f t="shared" si="6"/>
        <v>Gyógynövény</v>
      </c>
      <c r="Q33" s="3"/>
      <c r="R33" s="3" t="str">
        <f t="shared" si="7"/>
        <v/>
      </c>
      <c r="S33" s="26"/>
      <c r="T33" s="27">
        <v>4037877102526</v>
      </c>
      <c r="U33" s="41">
        <v>38850</v>
      </c>
      <c r="V33" s="2" t="s">
        <v>1081</v>
      </c>
      <c r="W33" s="25" t="s">
        <v>30</v>
      </c>
      <c r="X33" s="12"/>
      <c r="Y33" s="12"/>
      <c r="Z33" s="4" t="str">
        <f>IF(Y33="", "", IFERROR(VLOOKUP(Y33, colorList!A:B,2,FALSE),""))</f>
        <v/>
      </c>
    </row>
    <row r="34" spans="1:26" ht="60" customHeight="1" x14ac:dyDescent="0.25">
      <c r="A34" s="25" t="s">
        <v>936</v>
      </c>
      <c r="B34" s="25" t="s">
        <v>23</v>
      </c>
      <c r="C34" s="4" t="str">
        <f>IF(B34="", "", IFERROR(VLOOKUP(B34, sizeList!A:B,2,FALSE),""))</f>
        <v>1 liter</v>
      </c>
      <c r="D34" s="25" t="str">
        <f t="shared" ref="D34:D65" si="8">IF(ISBLANK(C34),"",TRIM(C34))</f>
        <v>1 liter</v>
      </c>
      <c r="E34" s="25" t="s">
        <v>997</v>
      </c>
      <c r="F34" s="25" t="str">
        <f t="shared" ref="F34:F65" si="9">TRIM(CLEAN(SUBSTITUTE(SUBSTITUTE(E34, CHAR(13), ""), CHAR(10), " ")))</f>
        <v>Stiefel Köhögés Elleni Gyógynövényes Folyadék 1l</v>
      </c>
      <c r="G34" s="25" t="s">
        <v>1053</v>
      </c>
      <c r="H34" s="25" t="str">
        <f t="shared" ref="H34:H65" si="10">TRIM(CLEAN(SUBSTITUTE(SUBSTITUTE(G34, CHAR(13), ""), CHAR(10), " ")))</f>
        <v>Stiefel Hustenkräutersaft</v>
      </c>
      <c r="I34" s="3" t="s">
        <v>1079</v>
      </c>
      <c r="J34" s="42" t="str">
        <f t="shared" ref="J34:J65" si="11">TRIM(CLEAN(SUBSTITUTE(SUBSTITUTE(I34, CHAR(13), ""), CHAR(10), " ")))</f>
        <v>Stiefel</v>
      </c>
      <c r="K34" s="25" t="s">
        <v>1274</v>
      </c>
      <c r="L34" s="25" t="str">
        <f t="shared" ref="L34:L65" si="12">TRIM(CLEAN(SUBSTITUTE(SUBSTITUTE(K34, CHAR(13), ""), CHAR(10), " ")))</f>
        <v>Lófelszerelés</v>
      </c>
      <c r="M34" s="25" t="s">
        <v>1533</v>
      </c>
      <c r="N34" s="25" t="str">
        <f t="shared" ref="N34:N65" si="13">TRIM(CLEAN(SUBSTITUTE(SUBSTITUTE(M34, CHAR(13), ""), CHAR(10), " ")))</f>
        <v>Táplálékkiegészítők, vitaminok, nyalósó</v>
      </c>
      <c r="O34" s="25" t="s">
        <v>1276</v>
      </c>
      <c r="P34" s="25" t="str">
        <f t="shared" ref="P34:P65" si="14">TRIM(CLEAN(SUBSTITUTE(SUBSTITUTE(O34, CHAR(13), ""), CHAR(10), " ")))</f>
        <v>Gyógynövény</v>
      </c>
      <c r="Q34" s="3"/>
      <c r="R34" s="3" t="str">
        <f t="shared" ref="R34:R65" si="15">TRIM(CLEAN(SUBSTITUTE(SUBSTITUTE(Q34, CHAR(13), ""), CHAR(10), " ")))</f>
        <v/>
      </c>
      <c r="S34" s="26"/>
      <c r="T34" s="27">
        <v>4037877095309</v>
      </c>
      <c r="U34" s="41">
        <v>7190</v>
      </c>
      <c r="V34" s="2" t="s">
        <v>1081</v>
      </c>
      <c r="W34" s="25" t="s">
        <v>23</v>
      </c>
      <c r="X34" s="12"/>
      <c r="Y34" s="12"/>
      <c r="Z34" s="4" t="str">
        <f>IF(Y34="", "", IFERROR(VLOOKUP(Y34, colorList!A:B,2,FALSE),""))</f>
        <v/>
      </c>
    </row>
    <row r="35" spans="1:26" ht="60" customHeight="1" x14ac:dyDescent="0.25">
      <c r="A35" s="25" t="s">
        <v>937</v>
      </c>
      <c r="B35" s="25" t="s">
        <v>21</v>
      </c>
      <c r="C35" s="4" t="str">
        <f>IF(B35="", "", IFERROR(VLOOKUP(B35, sizeList!A:B,2,FALSE),""))</f>
        <v>1 kg</v>
      </c>
      <c r="D35" s="25" t="str">
        <f t="shared" si="8"/>
        <v>1 kg</v>
      </c>
      <c r="E35" s="25" t="s">
        <v>998</v>
      </c>
      <c r="F35" s="25" t="str">
        <f t="shared" si="9"/>
        <v>Stiefel Immun-gyógynövény 1kg</v>
      </c>
      <c r="G35" s="25" t="s">
        <v>1054</v>
      </c>
      <c r="H35" s="25" t="str">
        <f t="shared" si="10"/>
        <v>Stiefel Immunkräuter</v>
      </c>
      <c r="I35" s="3" t="s">
        <v>1079</v>
      </c>
      <c r="J35" s="42" t="str">
        <f t="shared" si="11"/>
        <v>Stiefel</v>
      </c>
      <c r="K35" s="25" t="s">
        <v>1274</v>
      </c>
      <c r="L35" s="25" t="str">
        <f t="shared" si="12"/>
        <v>Lófelszerelés</v>
      </c>
      <c r="M35" s="25" t="s">
        <v>1533</v>
      </c>
      <c r="N35" s="25" t="str">
        <f t="shared" si="13"/>
        <v>Táplálékkiegészítők, vitaminok, nyalósó</v>
      </c>
      <c r="O35" s="25" t="s">
        <v>1276</v>
      </c>
      <c r="P35" s="25" t="str">
        <f t="shared" si="14"/>
        <v>Gyógynövény</v>
      </c>
      <c r="Q35" s="3"/>
      <c r="R35" s="3" t="str">
        <f t="shared" si="15"/>
        <v/>
      </c>
      <c r="S35" s="26"/>
      <c r="T35" s="27">
        <v>4037877092902</v>
      </c>
      <c r="U35" s="41">
        <v>10550</v>
      </c>
      <c r="V35" s="2" t="s">
        <v>1081</v>
      </c>
      <c r="W35" s="25" t="s">
        <v>21</v>
      </c>
      <c r="X35" s="12"/>
      <c r="Y35" s="12"/>
      <c r="Z35" s="4" t="str">
        <f>IF(Y35="", "", IFERROR(VLOOKUP(Y35, colorList!A:B,2,FALSE),""))</f>
        <v/>
      </c>
    </row>
    <row r="36" spans="1:26" ht="60" customHeight="1" x14ac:dyDescent="0.25">
      <c r="A36" s="25" t="s">
        <v>938</v>
      </c>
      <c r="B36" s="25" t="s">
        <v>23</v>
      </c>
      <c r="C36" s="4" t="str">
        <f>IF(B36="", "", IFERROR(VLOOKUP(B36, sizeList!A:B,2,FALSE),""))</f>
        <v>1 liter</v>
      </c>
      <c r="D36" s="25" t="str">
        <f t="shared" si="8"/>
        <v>1 liter</v>
      </c>
      <c r="E36" s="25" t="s">
        <v>999</v>
      </c>
      <c r="F36" s="25" t="str">
        <f t="shared" si="9"/>
        <v>Stiefel Immunerősítő Gyógynövényes Folyadék 1l</v>
      </c>
      <c r="G36" s="25" t="s">
        <v>1055</v>
      </c>
      <c r="H36" s="25" t="str">
        <f t="shared" si="10"/>
        <v>Stiefel Immunkräutersaft</v>
      </c>
      <c r="I36" s="3" t="s">
        <v>1079</v>
      </c>
      <c r="J36" s="42" t="str">
        <f t="shared" si="11"/>
        <v>Stiefel</v>
      </c>
      <c r="K36" s="25" t="s">
        <v>1274</v>
      </c>
      <c r="L36" s="25" t="str">
        <f t="shared" si="12"/>
        <v>Lófelszerelés</v>
      </c>
      <c r="M36" s="25" t="s">
        <v>1533</v>
      </c>
      <c r="N36" s="25" t="str">
        <f t="shared" si="13"/>
        <v>Táplálékkiegészítők, vitaminok, nyalósó</v>
      </c>
      <c r="O36" s="25" t="s">
        <v>1276</v>
      </c>
      <c r="P36" s="25" t="str">
        <f t="shared" si="14"/>
        <v>Gyógynövény</v>
      </c>
      <c r="Q36" s="3"/>
      <c r="R36" s="3" t="str">
        <f t="shared" si="15"/>
        <v/>
      </c>
      <c r="S36" s="26"/>
      <c r="T36" s="27">
        <v>4037877095408</v>
      </c>
      <c r="U36" s="41">
        <v>7190</v>
      </c>
      <c r="V36" s="2" t="s">
        <v>1081</v>
      </c>
      <c r="W36" s="25" t="s">
        <v>23</v>
      </c>
      <c r="X36" s="12"/>
      <c r="Y36" s="12"/>
      <c r="Z36" s="4" t="str">
        <f>IF(Y36="", "", IFERROR(VLOOKUP(Y36, colorList!A:B,2,FALSE),""))</f>
        <v/>
      </c>
    </row>
    <row r="37" spans="1:26" ht="60" customHeight="1" x14ac:dyDescent="0.25">
      <c r="A37" s="25" t="s">
        <v>939</v>
      </c>
      <c r="B37" s="25" t="s">
        <v>21</v>
      </c>
      <c r="C37" s="4" t="str">
        <f>IF(B37="", "", IFERROR(VLOOKUP(B37, sizeList!A:B,2,FALSE),""))</f>
        <v>1 kg</v>
      </c>
      <c r="D37" s="25" t="str">
        <f t="shared" si="8"/>
        <v>1 kg</v>
      </c>
      <c r="E37" s="25" t="s">
        <v>1000</v>
      </c>
      <c r="F37" s="25" t="str">
        <f t="shared" si="9"/>
        <v>Stiefel Gyömbér (őrölt) 1kg</v>
      </c>
      <c r="G37" s="25" t="s">
        <v>1056</v>
      </c>
      <c r="H37" s="25" t="str">
        <f t="shared" si="10"/>
        <v>Stiefel Ingwer</v>
      </c>
      <c r="I37" s="3" t="s">
        <v>1079</v>
      </c>
      <c r="J37" s="42" t="str">
        <f t="shared" si="11"/>
        <v>Stiefel</v>
      </c>
      <c r="K37" s="25" t="s">
        <v>1274</v>
      </c>
      <c r="L37" s="25" t="str">
        <f t="shared" si="12"/>
        <v>Lófelszerelés</v>
      </c>
      <c r="M37" s="25" t="s">
        <v>1533</v>
      </c>
      <c r="N37" s="25" t="str">
        <f t="shared" si="13"/>
        <v>Táplálékkiegészítők, vitaminok, nyalósó</v>
      </c>
      <c r="O37" s="25" t="s">
        <v>1276</v>
      </c>
      <c r="P37" s="25" t="str">
        <f t="shared" si="14"/>
        <v>Gyógynövény</v>
      </c>
      <c r="Q37" s="3"/>
      <c r="R37" s="3" t="str">
        <f t="shared" si="15"/>
        <v/>
      </c>
      <c r="S37" s="26"/>
      <c r="T37" s="27">
        <v>4037877103318</v>
      </c>
      <c r="U37" s="41">
        <v>7990</v>
      </c>
      <c r="V37" s="2" t="s">
        <v>1081</v>
      </c>
      <c r="W37" s="25" t="s">
        <v>21</v>
      </c>
      <c r="X37" s="12"/>
      <c r="Y37" s="12"/>
      <c r="Z37" s="4" t="str">
        <f>IF(Y37="", "", IFERROR(VLOOKUP(Y37, colorList!A:B,2,FALSE),""))</f>
        <v/>
      </c>
    </row>
    <row r="38" spans="1:26" ht="60" customHeight="1" x14ac:dyDescent="0.25">
      <c r="A38" s="25" t="s">
        <v>940</v>
      </c>
      <c r="B38" s="25" t="s">
        <v>22</v>
      </c>
      <c r="C38" s="4" t="str">
        <f>IF(B38="", "", IFERROR(VLOOKUP(B38, sizeList!A:B,2,FALSE),""))</f>
        <v>500 g</v>
      </c>
      <c r="D38" s="25" t="str">
        <f t="shared" si="8"/>
        <v>500 g</v>
      </c>
      <c r="E38" s="25" t="s">
        <v>1001</v>
      </c>
      <c r="F38" s="25" t="str">
        <f t="shared" si="9"/>
        <v>Stiefel Kamilla (egész virág) 500g</v>
      </c>
      <c r="G38" s="25" t="s">
        <v>1057</v>
      </c>
      <c r="H38" s="25" t="str">
        <f t="shared" si="10"/>
        <v>Stiefel Kamille</v>
      </c>
      <c r="I38" s="3" t="s">
        <v>1079</v>
      </c>
      <c r="J38" s="42" t="str">
        <f t="shared" si="11"/>
        <v>Stiefel</v>
      </c>
      <c r="K38" s="25" t="s">
        <v>1274</v>
      </c>
      <c r="L38" s="25" t="str">
        <f t="shared" si="12"/>
        <v>Lófelszerelés</v>
      </c>
      <c r="M38" s="25" t="s">
        <v>1533</v>
      </c>
      <c r="N38" s="25" t="str">
        <f t="shared" si="13"/>
        <v>Táplálékkiegészítők, vitaminok, nyalósó</v>
      </c>
      <c r="O38" s="25" t="s">
        <v>1276</v>
      </c>
      <c r="P38" s="25" t="str">
        <f t="shared" si="14"/>
        <v>Gyógynövény</v>
      </c>
      <c r="Q38" s="3"/>
      <c r="R38" s="3" t="str">
        <f t="shared" si="15"/>
        <v/>
      </c>
      <c r="S38" s="26"/>
      <c r="T38" s="27">
        <v>4037877035022</v>
      </c>
      <c r="U38" s="41">
        <v>5990</v>
      </c>
      <c r="V38" s="2" t="s">
        <v>1081</v>
      </c>
      <c r="W38" s="25" t="s">
        <v>22</v>
      </c>
      <c r="X38" s="12"/>
      <c r="Y38" s="12"/>
      <c r="Z38" s="4" t="str">
        <f>IF(Y38="", "", IFERROR(VLOOKUP(Y38, colorList!A:B,2,FALSE),""))</f>
        <v/>
      </c>
    </row>
    <row r="39" spans="1:26" ht="60" customHeight="1" x14ac:dyDescent="0.25">
      <c r="A39" s="25" t="s">
        <v>941</v>
      </c>
      <c r="B39" s="25" t="s">
        <v>21</v>
      </c>
      <c r="C39" s="4" t="str">
        <f>IF(B39="", "", IFERROR(VLOOKUP(B39, sizeList!A:B,2,FALSE),""))</f>
        <v>1 kg</v>
      </c>
      <c r="D39" s="25" t="str">
        <f t="shared" si="8"/>
        <v>1 kg</v>
      </c>
      <c r="E39" s="25" t="s">
        <v>1002</v>
      </c>
      <c r="F39" s="25" t="str">
        <f t="shared" si="9"/>
        <v>Stiefel Kovaföld 1kg</v>
      </c>
      <c r="G39" s="25" t="s">
        <v>1058</v>
      </c>
      <c r="H39" s="25" t="str">
        <f t="shared" si="10"/>
        <v>Stiefel Kieselgur</v>
      </c>
      <c r="I39" s="3" t="s">
        <v>1079</v>
      </c>
      <c r="J39" s="42" t="str">
        <f t="shared" si="11"/>
        <v>Stiefel</v>
      </c>
      <c r="K39" s="25" t="s">
        <v>1274</v>
      </c>
      <c r="L39" s="25" t="str">
        <f t="shared" si="12"/>
        <v>Lófelszerelés</v>
      </c>
      <c r="M39" s="25" t="s">
        <v>1533</v>
      </c>
      <c r="N39" s="25" t="str">
        <f t="shared" si="13"/>
        <v>Táplálékkiegészítők, vitaminok, nyalósó</v>
      </c>
      <c r="O39" s="25" t="s">
        <v>1275</v>
      </c>
      <c r="P39" s="25" t="str">
        <f t="shared" si="14"/>
        <v>Táplálékkiegészítő</v>
      </c>
      <c r="Q39" s="3"/>
      <c r="R39" s="3" t="str">
        <f t="shared" si="15"/>
        <v/>
      </c>
      <c r="S39" s="26"/>
      <c r="T39" s="27">
        <v>4037877100416</v>
      </c>
      <c r="U39" s="41">
        <v>7770</v>
      </c>
      <c r="V39" s="2" t="s">
        <v>1081</v>
      </c>
      <c r="W39" s="25" t="s">
        <v>21</v>
      </c>
      <c r="X39" s="12"/>
      <c r="Y39" s="12"/>
      <c r="Z39" s="4" t="str">
        <f>IF(Y39="", "", IFERROR(VLOOKUP(Y39, colorList!A:B,2,FALSE),""))</f>
        <v/>
      </c>
    </row>
    <row r="40" spans="1:26" ht="60" customHeight="1" x14ac:dyDescent="0.25">
      <c r="A40" s="25" t="s">
        <v>942</v>
      </c>
      <c r="B40" s="25" t="s">
        <v>21</v>
      </c>
      <c r="C40" s="4" t="str">
        <f>IF(B40="", "", IFERROR(VLOOKUP(B40, sizeList!A:B,2,FALSE),""))</f>
        <v>1 kg</v>
      </c>
      <c r="D40" s="25" t="str">
        <f t="shared" si="8"/>
        <v>1 kg</v>
      </c>
      <c r="E40" s="25" t="s">
        <v>1003</v>
      </c>
      <c r="F40" s="25" t="str">
        <f t="shared" si="9"/>
        <v>Stiefel Fokhagymapor 1 kg</v>
      </c>
      <c r="G40" s="25" t="s">
        <v>1059</v>
      </c>
      <c r="H40" s="25" t="str">
        <f t="shared" si="10"/>
        <v>Stiefel Knoblauch</v>
      </c>
      <c r="I40" s="3" t="s">
        <v>1079</v>
      </c>
      <c r="J40" s="42" t="str">
        <f t="shared" si="11"/>
        <v>Stiefel</v>
      </c>
      <c r="K40" s="25" t="s">
        <v>1274</v>
      </c>
      <c r="L40" s="25" t="str">
        <f t="shared" si="12"/>
        <v>Lófelszerelés</v>
      </c>
      <c r="M40" s="25" t="s">
        <v>1533</v>
      </c>
      <c r="N40" s="25" t="str">
        <f t="shared" si="13"/>
        <v>Táplálékkiegészítők, vitaminok, nyalósó</v>
      </c>
      <c r="O40" s="25" t="s">
        <v>1276</v>
      </c>
      <c r="P40" s="25" t="str">
        <f t="shared" si="14"/>
        <v>Gyógynövény</v>
      </c>
      <c r="Q40" s="3"/>
      <c r="R40" s="3" t="str">
        <f t="shared" si="15"/>
        <v/>
      </c>
      <c r="S40" s="26"/>
      <c r="T40" s="27">
        <v>4037877101710</v>
      </c>
      <c r="U40" s="41">
        <v>7770</v>
      </c>
      <c r="V40" s="2" t="s">
        <v>1081</v>
      </c>
      <c r="W40" s="25" t="s">
        <v>21</v>
      </c>
      <c r="X40" s="12"/>
      <c r="Y40" s="12"/>
      <c r="Z40" s="4" t="str">
        <f>IF(Y40="", "", IFERROR(VLOOKUP(Y40, colorList!A:B,2,FALSE),""))</f>
        <v/>
      </c>
    </row>
    <row r="41" spans="1:26" ht="60" customHeight="1" x14ac:dyDescent="0.25">
      <c r="A41" s="25" t="s">
        <v>943</v>
      </c>
      <c r="B41" s="25" t="s">
        <v>24</v>
      </c>
      <c r="C41" s="4" t="str">
        <f>IF(B41="", "", IFERROR(VLOOKUP(B41, sizeList!A:B,2,FALSE),""))</f>
        <v>3 kg</v>
      </c>
      <c r="D41" s="25" t="str">
        <f t="shared" si="8"/>
        <v>3 kg</v>
      </c>
      <c r="E41" s="25" t="s">
        <v>1004</v>
      </c>
      <c r="F41" s="25" t="str">
        <f t="shared" si="9"/>
        <v>Stiefel Fokhagymapor 3 kg</v>
      </c>
      <c r="G41" s="25" t="s">
        <v>1059</v>
      </c>
      <c r="H41" s="25" t="str">
        <f t="shared" si="10"/>
        <v>Stiefel Knoblauch</v>
      </c>
      <c r="I41" s="3" t="s">
        <v>1079</v>
      </c>
      <c r="J41" s="42" t="str">
        <f t="shared" si="11"/>
        <v>Stiefel</v>
      </c>
      <c r="K41" s="25" t="s">
        <v>1274</v>
      </c>
      <c r="L41" s="25" t="str">
        <f t="shared" si="12"/>
        <v>Lófelszerelés</v>
      </c>
      <c r="M41" s="25" t="s">
        <v>1533</v>
      </c>
      <c r="N41" s="25" t="str">
        <f t="shared" si="13"/>
        <v>Táplálékkiegészítők, vitaminok, nyalósó</v>
      </c>
      <c r="O41" s="25" t="s">
        <v>1276</v>
      </c>
      <c r="P41" s="25" t="str">
        <f t="shared" si="14"/>
        <v>Gyógynövény</v>
      </c>
      <c r="Q41" s="3"/>
      <c r="R41" s="3" t="str">
        <f t="shared" si="15"/>
        <v/>
      </c>
      <c r="S41" s="26"/>
      <c r="T41" s="27">
        <v>4037877101727</v>
      </c>
      <c r="U41" s="41">
        <v>19530</v>
      </c>
      <c r="V41" s="2" t="s">
        <v>1081</v>
      </c>
      <c r="W41" s="25" t="s">
        <v>24</v>
      </c>
      <c r="X41" s="12"/>
      <c r="Y41" s="12"/>
      <c r="Z41" s="4" t="str">
        <f>IF(Y41="", "", IFERROR(VLOOKUP(Y41, colorList!A:B,2,FALSE),""))</f>
        <v/>
      </c>
    </row>
    <row r="42" spans="1:26" s="11" customFormat="1" ht="60" customHeight="1" x14ac:dyDescent="0.25">
      <c r="A42" s="25" t="s">
        <v>944</v>
      </c>
      <c r="B42" s="25" t="s">
        <v>22</v>
      </c>
      <c r="C42" s="4" t="str">
        <f>IF(B42="", "", IFERROR(VLOOKUP(B42, sizeList!A:B,2,FALSE),""))</f>
        <v>500 g</v>
      </c>
      <c r="D42" s="25" t="str">
        <f t="shared" si="8"/>
        <v>500 g</v>
      </c>
      <c r="E42" s="25" t="s">
        <v>1005</v>
      </c>
      <c r="F42" s="25" t="str">
        <f t="shared" si="9"/>
        <v>Stiefel Gyógynövény Bonbon 500g</v>
      </c>
      <c r="G42" s="25" t="s">
        <v>1060</v>
      </c>
      <c r="H42" s="25" t="str">
        <f t="shared" si="10"/>
        <v>Stiefel Kräuterlix Bonbon</v>
      </c>
      <c r="I42" s="3" t="s">
        <v>1079</v>
      </c>
      <c r="J42" s="43" t="str">
        <f t="shared" si="11"/>
        <v>Stiefel</v>
      </c>
      <c r="K42" s="25" t="s">
        <v>1274</v>
      </c>
      <c r="L42" s="25" t="str">
        <f t="shared" si="12"/>
        <v>Lófelszerelés</v>
      </c>
      <c r="M42" s="25" t="s">
        <v>1533</v>
      </c>
      <c r="N42" s="25" t="str">
        <f t="shared" si="13"/>
        <v>Táplálékkiegészítők, vitaminok, nyalósó</v>
      </c>
      <c r="O42" s="25" t="s">
        <v>1275</v>
      </c>
      <c r="P42" s="25" t="str">
        <f t="shared" si="14"/>
        <v>Táplálékkiegészítő</v>
      </c>
      <c r="Q42" s="3"/>
      <c r="R42" s="3" t="str">
        <f t="shared" si="15"/>
        <v/>
      </c>
      <c r="S42" s="26"/>
      <c r="T42" s="27">
        <v>4037877091707</v>
      </c>
      <c r="U42" s="41">
        <v>4190</v>
      </c>
      <c r="V42" s="2" t="s">
        <v>1081</v>
      </c>
      <c r="W42" s="25" t="s">
        <v>22</v>
      </c>
      <c r="X42" s="12"/>
      <c r="Y42" s="12"/>
      <c r="Z42" s="4" t="str">
        <f>IF(Y42="", "", IFERROR(VLOOKUP(Y42, colorList!A:B,2,FALSE),""))</f>
        <v/>
      </c>
    </row>
    <row r="43" spans="1:26" s="11" customFormat="1" ht="60" customHeight="1" x14ac:dyDescent="0.25">
      <c r="A43" s="25" t="s">
        <v>945</v>
      </c>
      <c r="B43" s="25" t="s">
        <v>21</v>
      </c>
      <c r="C43" s="4" t="str">
        <f>IF(B43="", "", IFERROR(VLOOKUP(B43, sizeList!A:B,2,FALSE),""))</f>
        <v>1 kg</v>
      </c>
      <c r="D43" s="25" t="str">
        <f t="shared" si="8"/>
        <v>1 kg</v>
      </c>
      <c r="E43" s="25" t="s">
        <v>1006</v>
      </c>
      <c r="F43" s="25" t="str">
        <f t="shared" si="9"/>
        <v>Stiefel Gyógynövényes Nyalókő 1kg</v>
      </c>
      <c r="G43" s="25" t="s">
        <v>1061</v>
      </c>
      <c r="H43" s="25" t="str">
        <f t="shared" si="10"/>
        <v>Stiefel Kräuterlix</v>
      </c>
      <c r="I43" s="3" t="s">
        <v>1079</v>
      </c>
      <c r="J43" s="43" t="str">
        <f t="shared" si="11"/>
        <v>Stiefel</v>
      </c>
      <c r="K43" s="25" t="s">
        <v>1274</v>
      </c>
      <c r="L43" s="25" t="str">
        <f t="shared" si="12"/>
        <v>Lófelszerelés</v>
      </c>
      <c r="M43" s="25" t="s">
        <v>1533</v>
      </c>
      <c r="N43" s="25" t="str">
        <f t="shared" si="13"/>
        <v>Táplálékkiegészítők, vitaminok, nyalósó</v>
      </c>
      <c r="O43" s="25" t="s">
        <v>1275</v>
      </c>
      <c r="P43" s="25" t="str">
        <f t="shared" si="14"/>
        <v>Táplálékkiegészítő</v>
      </c>
      <c r="Q43" s="3"/>
      <c r="R43" s="3" t="str">
        <f t="shared" si="15"/>
        <v/>
      </c>
      <c r="S43" s="26"/>
      <c r="T43" s="27">
        <v>4037877091516</v>
      </c>
      <c r="U43" s="41">
        <v>6390</v>
      </c>
      <c r="V43" s="2" t="s">
        <v>1081</v>
      </c>
      <c r="W43" s="25" t="s">
        <v>21</v>
      </c>
      <c r="X43" s="12"/>
      <c r="Y43" s="12"/>
      <c r="Z43" s="4" t="str">
        <f>IF(Y43="", "", IFERROR(VLOOKUP(Y43, colorList!A:B,2,FALSE),""))</f>
        <v/>
      </c>
    </row>
    <row r="44" spans="1:26" ht="60" customHeight="1" x14ac:dyDescent="0.25">
      <c r="A44" s="25" t="s">
        <v>946</v>
      </c>
      <c r="B44" s="25" t="s">
        <v>27</v>
      </c>
      <c r="C44" s="4" t="str">
        <f>IF(B44="", "", IFERROR(VLOOKUP(B44, sizeList!A:B,2,FALSE),""))</f>
        <v>2,5 kg</v>
      </c>
      <c r="D44" s="25" t="str">
        <f t="shared" si="8"/>
        <v>2,5 kg</v>
      </c>
      <c r="E44" s="25" t="s">
        <v>1007</v>
      </c>
      <c r="F44" s="25" t="str">
        <f t="shared" si="9"/>
        <v>Stiefel Gyógynövényes Ásványi Takarmány 2,5kg</v>
      </c>
      <c r="G44" s="25" t="s">
        <v>1062</v>
      </c>
      <c r="H44" s="25" t="str">
        <f t="shared" si="10"/>
        <v>Stiefel Kräuter-Mineral (ehem. Complet Plus)</v>
      </c>
      <c r="I44" s="3" t="s">
        <v>1079</v>
      </c>
      <c r="J44" s="42" t="str">
        <f t="shared" si="11"/>
        <v>Stiefel</v>
      </c>
      <c r="K44" s="25" t="s">
        <v>1274</v>
      </c>
      <c r="L44" s="25" t="str">
        <f t="shared" si="12"/>
        <v>Lófelszerelés</v>
      </c>
      <c r="M44" s="25" t="s">
        <v>1533</v>
      </c>
      <c r="N44" s="25" t="str">
        <f t="shared" si="13"/>
        <v>Táplálékkiegészítők, vitaminok, nyalósó</v>
      </c>
      <c r="O44" s="25" t="s">
        <v>1275</v>
      </c>
      <c r="P44" s="25" t="str">
        <f t="shared" si="14"/>
        <v>Táplálékkiegészítő</v>
      </c>
      <c r="Q44" s="3"/>
      <c r="R44" s="3" t="str">
        <f t="shared" si="15"/>
        <v/>
      </c>
      <c r="S44" s="26"/>
      <c r="T44" s="27">
        <v>4037877100911</v>
      </c>
      <c r="U44" s="41">
        <v>11390</v>
      </c>
      <c r="V44" s="2" t="s">
        <v>1081</v>
      </c>
      <c r="W44" s="25" t="s">
        <v>27</v>
      </c>
      <c r="X44" s="12"/>
      <c r="Y44" s="12"/>
      <c r="Z44" s="4" t="str">
        <f>IF(Y44="", "", IFERROR(VLOOKUP(Y44, colorList!A:B,2,FALSE),""))</f>
        <v/>
      </c>
    </row>
    <row r="45" spans="1:26" ht="60" customHeight="1" x14ac:dyDescent="0.25">
      <c r="A45" s="25" t="s">
        <v>947</v>
      </c>
      <c r="B45" s="25" t="s">
        <v>21</v>
      </c>
      <c r="C45" s="4" t="str">
        <f>IF(B45="", "", IFERROR(VLOOKUP(B45, sizeList!A:B,2,FALSE),""))</f>
        <v>1 kg</v>
      </c>
      <c r="D45" s="25" t="str">
        <f t="shared" si="8"/>
        <v>1 kg</v>
      </c>
      <c r="E45" s="25" t="s">
        <v>1008</v>
      </c>
      <c r="F45" s="25" t="str">
        <f t="shared" si="9"/>
        <v>Stiefel Máj-gyógynövény 1kg</v>
      </c>
      <c r="G45" s="25" t="s">
        <v>1063</v>
      </c>
      <c r="H45" s="25" t="str">
        <f t="shared" si="10"/>
        <v>Stiefel Leberkräuter</v>
      </c>
      <c r="I45" s="3" t="s">
        <v>1079</v>
      </c>
      <c r="J45" s="42" t="str">
        <f t="shared" si="11"/>
        <v>Stiefel</v>
      </c>
      <c r="K45" s="25" t="s">
        <v>1274</v>
      </c>
      <c r="L45" s="25" t="str">
        <f t="shared" si="12"/>
        <v>Lófelszerelés</v>
      </c>
      <c r="M45" s="25" t="s">
        <v>1533</v>
      </c>
      <c r="N45" s="25" t="str">
        <f t="shared" si="13"/>
        <v>Táplálékkiegészítők, vitaminok, nyalósó</v>
      </c>
      <c r="O45" s="25" t="s">
        <v>1276</v>
      </c>
      <c r="P45" s="25" t="str">
        <f t="shared" si="14"/>
        <v>Gyógynövény</v>
      </c>
      <c r="Q45" s="3"/>
      <c r="R45" s="3" t="str">
        <f t="shared" si="15"/>
        <v/>
      </c>
      <c r="S45" s="26"/>
      <c r="T45" s="27">
        <v>4037877093305</v>
      </c>
      <c r="U45" s="41">
        <v>10550</v>
      </c>
      <c r="V45" s="2" t="s">
        <v>1081</v>
      </c>
      <c r="W45" s="25" t="s">
        <v>21</v>
      </c>
      <c r="X45" s="12"/>
      <c r="Y45" s="12"/>
      <c r="Z45" s="4" t="str">
        <f>IF(Y45="", "", IFERROR(VLOOKUP(Y45, colorList!A:B,2,FALSE),""))</f>
        <v/>
      </c>
    </row>
    <row r="46" spans="1:26" ht="60" customHeight="1" x14ac:dyDescent="0.25">
      <c r="A46" s="25" t="s">
        <v>948</v>
      </c>
      <c r="B46" s="25" t="s">
        <v>23</v>
      </c>
      <c r="C46" s="4" t="str">
        <f>IF(B46="", "", IFERROR(VLOOKUP(B46, sizeList!A:B,2,FALSE),""))</f>
        <v>1 liter</v>
      </c>
      <c r="D46" s="25" t="str">
        <f t="shared" si="8"/>
        <v>1 liter</v>
      </c>
      <c r="E46" s="25" t="s">
        <v>1009</v>
      </c>
      <c r="F46" s="25" t="str">
        <f t="shared" si="9"/>
        <v>Stiefel Májvédő Gyógynövényes Folyadék 1l</v>
      </c>
      <c r="G46" s="25" t="s">
        <v>1064</v>
      </c>
      <c r="H46" s="25" t="str">
        <f t="shared" si="10"/>
        <v>Stiefel Leberkräutersaft</v>
      </c>
      <c r="I46" s="3" t="s">
        <v>1079</v>
      </c>
      <c r="J46" s="42" t="str">
        <f t="shared" si="11"/>
        <v>Stiefel</v>
      </c>
      <c r="K46" s="25" t="s">
        <v>1274</v>
      </c>
      <c r="L46" s="25" t="str">
        <f t="shared" si="12"/>
        <v>Lófelszerelés</v>
      </c>
      <c r="M46" s="25" t="s">
        <v>1533</v>
      </c>
      <c r="N46" s="25" t="str">
        <f t="shared" si="13"/>
        <v>Táplálékkiegészítők, vitaminok, nyalósó</v>
      </c>
      <c r="O46" s="25" t="s">
        <v>1276</v>
      </c>
      <c r="P46" s="25" t="str">
        <f t="shared" si="14"/>
        <v>Gyógynövény</v>
      </c>
      <c r="Q46" s="3"/>
      <c r="R46" s="3" t="str">
        <f t="shared" si="15"/>
        <v/>
      </c>
      <c r="S46" s="26"/>
      <c r="T46" s="27">
        <v>4037877095507</v>
      </c>
      <c r="U46" s="41">
        <v>7190</v>
      </c>
      <c r="V46" s="2" t="s">
        <v>1081</v>
      </c>
      <c r="W46" s="25" t="s">
        <v>23</v>
      </c>
      <c r="X46" s="12"/>
      <c r="Y46" s="12"/>
      <c r="Z46" s="4" t="str">
        <f>IF(Y46="", "", IFERROR(VLOOKUP(Y46, colorList!A:B,2,FALSE),""))</f>
        <v/>
      </c>
    </row>
    <row r="47" spans="1:26" ht="60" customHeight="1" x14ac:dyDescent="0.25">
      <c r="A47" s="25" t="s">
        <v>949</v>
      </c>
      <c r="B47" s="25" t="s">
        <v>30</v>
      </c>
      <c r="C47" s="4" t="str">
        <f>IF(B47="", "", IFERROR(VLOOKUP(B47, sizeList!A:B,2,FALSE),""))</f>
        <v>5 kg</v>
      </c>
      <c r="D47" s="25" t="str">
        <f t="shared" si="8"/>
        <v>5 kg</v>
      </c>
      <c r="E47" s="25" t="s">
        <v>1010</v>
      </c>
      <c r="F47" s="25" t="str">
        <f t="shared" si="9"/>
        <v>Stiefel Lengranulátum 5kg</v>
      </c>
      <c r="G47" s="25" t="s">
        <v>1065</v>
      </c>
      <c r="H47" s="25" t="str">
        <f t="shared" si="10"/>
        <v>Stiefel Leingranulat</v>
      </c>
      <c r="I47" s="3" t="s">
        <v>1079</v>
      </c>
      <c r="J47" s="42" t="str">
        <f t="shared" si="11"/>
        <v>Stiefel</v>
      </c>
      <c r="K47" s="25" t="s">
        <v>1274</v>
      </c>
      <c r="L47" s="25" t="str">
        <f t="shared" si="12"/>
        <v>Lófelszerelés</v>
      </c>
      <c r="M47" s="25" t="s">
        <v>1533</v>
      </c>
      <c r="N47" s="25" t="str">
        <f t="shared" si="13"/>
        <v>Táplálékkiegészítők, vitaminok, nyalósó</v>
      </c>
      <c r="O47" s="25" t="s">
        <v>1275</v>
      </c>
      <c r="P47" s="25" t="str">
        <f t="shared" si="14"/>
        <v>Táplálékkiegészítő</v>
      </c>
      <c r="Q47" s="3"/>
      <c r="R47" s="3" t="str">
        <f t="shared" si="15"/>
        <v/>
      </c>
      <c r="S47" s="26"/>
      <c r="T47" s="27">
        <v>4037877100515</v>
      </c>
      <c r="U47" s="41">
        <v>8690</v>
      </c>
      <c r="V47" s="2" t="s">
        <v>1081</v>
      </c>
      <c r="W47" s="25" t="s">
        <v>30</v>
      </c>
      <c r="X47" s="12"/>
      <c r="Y47" s="12"/>
      <c r="Z47" s="4" t="str">
        <f>IF(Y47="", "", IFERROR(VLOOKUP(Y47, colorList!A:B,2,FALSE),""))</f>
        <v/>
      </c>
    </row>
    <row r="48" spans="1:26" ht="60" customHeight="1" x14ac:dyDescent="0.25">
      <c r="A48" s="25" t="s">
        <v>950</v>
      </c>
      <c r="B48" s="25" t="s">
        <v>23</v>
      </c>
      <c r="C48" s="4" t="str">
        <f>IF(B48="", "", IFERROR(VLOOKUP(B48, sizeList!A:B,2,FALSE),""))</f>
        <v>1 liter</v>
      </c>
      <c r="D48" s="25" t="str">
        <f t="shared" si="8"/>
        <v>1 liter</v>
      </c>
      <c r="E48" s="25" t="s">
        <v>1011</v>
      </c>
      <c r="F48" s="25" t="str">
        <f t="shared" si="9"/>
        <v>Stiefel Lenolaj 1l</v>
      </c>
      <c r="G48" s="25" t="s">
        <v>1066</v>
      </c>
      <c r="H48" s="25" t="str">
        <f t="shared" si="10"/>
        <v>Stiefel Leinöl</v>
      </c>
      <c r="I48" s="3" t="s">
        <v>1079</v>
      </c>
      <c r="J48" s="42" t="str">
        <f t="shared" si="11"/>
        <v>Stiefel</v>
      </c>
      <c r="K48" s="25" t="s">
        <v>1274</v>
      </c>
      <c r="L48" s="25" t="str">
        <f t="shared" si="12"/>
        <v>Lófelszerelés</v>
      </c>
      <c r="M48" s="25" t="s">
        <v>1533</v>
      </c>
      <c r="N48" s="25" t="str">
        <f t="shared" si="13"/>
        <v>Táplálékkiegészítők, vitaminok, nyalósó</v>
      </c>
      <c r="O48" s="25" t="s">
        <v>1275</v>
      </c>
      <c r="P48" s="25" t="str">
        <f t="shared" si="14"/>
        <v>Táplálékkiegészítő</v>
      </c>
      <c r="Q48" s="3"/>
      <c r="R48" s="3" t="str">
        <f t="shared" si="15"/>
        <v/>
      </c>
      <c r="S48" s="26"/>
      <c r="T48" s="27">
        <v>4037877101819</v>
      </c>
      <c r="U48" s="41">
        <v>3490</v>
      </c>
      <c r="V48" s="2" t="s">
        <v>1081</v>
      </c>
      <c r="W48" s="25" t="s">
        <v>23</v>
      </c>
      <c r="X48" s="12"/>
      <c r="Y48" s="12"/>
      <c r="Z48" s="4" t="str">
        <f>IF(Y48="", "", IFERROR(VLOOKUP(Y48, colorList!A:B,2,FALSE),""))</f>
        <v/>
      </c>
    </row>
    <row r="49" spans="1:26" ht="60" customHeight="1" x14ac:dyDescent="0.25">
      <c r="A49" s="25" t="s">
        <v>951</v>
      </c>
      <c r="B49" s="25" t="s">
        <v>31</v>
      </c>
      <c r="C49" s="4" t="str">
        <f>IF(B49="", "", IFERROR(VLOOKUP(B49, sizeList!A:B,2,FALSE),""))</f>
        <v>5 l</v>
      </c>
      <c r="D49" s="25" t="str">
        <f t="shared" si="8"/>
        <v>5 l</v>
      </c>
      <c r="E49" s="25" t="s">
        <v>1012</v>
      </c>
      <c r="F49" s="25" t="str">
        <f t="shared" si="9"/>
        <v>Stiefel Lenolaj 5l</v>
      </c>
      <c r="G49" s="25" t="s">
        <v>1066</v>
      </c>
      <c r="H49" s="25" t="str">
        <f t="shared" si="10"/>
        <v>Stiefel Leinöl</v>
      </c>
      <c r="I49" s="3" t="s">
        <v>1079</v>
      </c>
      <c r="J49" s="42" t="str">
        <f t="shared" si="11"/>
        <v>Stiefel</v>
      </c>
      <c r="K49" s="25" t="s">
        <v>1274</v>
      </c>
      <c r="L49" s="25" t="str">
        <f t="shared" si="12"/>
        <v>Lófelszerelés</v>
      </c>
      <c r="M49" s="25" t="s">
        <v>1533</v>
      </c>
      <c r="N49" s="25" t="str">
        <f t="shared" si="13"/>
        <v>Táplálékkiegészítők, vitaminok, nyalósó</v>
      </c>
      <c r="O49" s="25" t="s">
        <v>1275</v>
      </c>
      <c r="P49" s="25" t="str">
        <f t="shared" si="14"/>
        <v>Táplálékkiegészítő</v>
      </c>
      <c r="Q49" s="3"/>
      <c r="R49" s="3" t="str">
        <f t="shared" si="15"/>
        <v/>
      </c>
      <c r="S49" s="26"/>
      <c r="T49" s="27">
        <v>4037877101826</v>
      </c>
      <c r="U49" s="41">
        <v>12690</v>
      </c>
      <c r="V49" s="2" t="s">
        <v>1081</v>
      </c>
      <c r="W49" s="25" t="s">
        <v>31</v>
      </c>
      <c r="X49" s="12"/>
      <c r="Y49" s="12"/>
      <c r="Z49" s="4" t="str">
        <f>IF(Y49="", "", IFERROR(VLOOKUP(Y49, colorList!A:B,2,FALSE),""))</f>
        <v/>
      </c>
    </row>
    <row r="50" spans="1:26" ht="60" customHeight="1" x14ac:dyDescent="0.25">
      <c r="A50" s="25" t="s">
        <v>952</v>
      </c>
      <c r="B50" s="25" t="s">
        <v>22</v>
      </c>
      <c r="C50" s="4" t="str">
        <f>IF(B50="", "", IFERROR(VLOOKUP(B50, sizeList!A:B,2,FALSE),""))</f>
        <v>500 g</v>
      </c>
      <c r="D50" s="25" t="str">
        <f t="shared" si="8"/>
        <v>500 g</v>
      </c>
      <c r="E50" s="25" t="s">
        <v>1013</v>
      </c>
      <c r="F50" s="25" t="str">
        <f t="shared" si="9"/>
        <v>Stiefel Réti Legyezőfű (vágott) 500g</v>
      </c>
      <c r="G50" s="25" t="s">
        <v>1067</v>
      </c>
      <c r="H50" s="25" t="str">
        <f t="shared" si="10"/>
        <v>Stiefel Mädesüßkraut</v>
      </c>
      <c r="I50" s="3" t="s">
        <v>1079</v>
      </c>
      <c r="J50" s="42" t="str">
        <f t="shared" si="11"/>
        <v>Stiefel</v>
      </c>
      <c r="K50" s="25" t="s">
        <v>1274</v>
      </c>
      <c r="L50" s="25" t="str">
        <f t="shared" si="12"/>
        <v>Lófelszerelés</v>
      </c>
      <c r="M50" s="25" t="s">
        <v>1533</v>
      </c>
      <c r="N50" s="25" t="str">
        <f t="shared" si="13"/>
        <v>Táplálékkiegészítők, vitaminok, nyalósó</v>
      </c>
      <c r="O50" s="25" t="s">
        <v>1276</v>
      </c>
      <c r="P50" s="25" t="str">
        <f t="shared" si="14"/>
        <v>Gyógynövény</v>
      </c>
      <c r="Q50" s="3"/>
      <c r="R50" s="3" t="str">
        <f t="shared" si="15"/>
        <v/>
      </c>
      <c r="S50" s="26"/>
      <c r="T50" s="27">
        <v>4037877092100</v>
      </c>
      <c r="U50" s="41">
        <v>4350</v>
      </c>
      <c r="V50" s="2" t="s">
        <v>1081</v>
      </c>
      <c r="W50" s="25" t="s">
        <v>22</v>
      </c>
      <c r="X50" s="12"/>
      <c r="Y50" s="12"/>
      <c r="Z50" s="4" t="str">
        <f>IF(Y50="", "", IFERROR(VLOOKUP(Y50, colorList!A:B,2,FALSE),""))</f>
        <v/>
      </c>
    </row>
    <row r="51" spans="1:26" ht="60" customHeight="1" x14ac:dyDescent="0.25">
      <c r="A51" s="25" t="s">
        <v>953</v>
      </c>
      <c r="B51" s="25" t="s">
        <v>21</v>
      </c>
      <c r="C51" s="4" t="str">
        <f>IF(B51="", "", IFERROR(VLOOKUP(B51, sizeList!A:B,2,FALSE),""))</f>
        <v>1 kg</v>
      </c>
      <c r="D51" s="25" t="str">
        <f t="shared" si="8"/>
        <v>1 kg</v>
      </c>
      <c r="E51" s="25" t="s">
        <v>1014</v>
      </c>
      <c r="F51" s="25" t="str">
        <f t="shared" si="9"/>
        <v>Stiefel MAG Plus Pellet 1kg</v>
      </c>
      <c r="G51" s="25" t="s">
        <v>1068</v>
      </c>
      <c r="H51" s="25" t="str">
        <f t="shared" si="10"/>
        <v>Stiefel MAG Plus Pellet</v>
      </c>
      <c r="I51" s="3" t="s">
        <v>1079</v>
      </c>
      <c r="J51" s="42" t="str">
        <f t="shared" si="11"/>
        <v>Stiefel</v>
      </c>
      <c r="K51" s="25" t="s">
        <v>1274</v>
      </c>
      <c r="L51" s="25" t="str">
        <f t="shared" si="12"/>
        <v>Lófelszerelés</v>
      </c>
      <c r="M51" s="25" t="s">
        <v>1533</v>
      </c>
      <c r="N51" s="25" t="str">
        <f t="shared" si="13"/>
        <v>Táplálékkiegészítők, vitaminok, nyalósó</v>
      </c>
      <c r="O51" s="25" t="s">
        <v>1275</v>
      </c>
      <c r="P51" s="25" t="str">
        <f t="shared" si="14"/>
        <v>Táplálékkiegészítő</v>
      </c>
      <c r="Q51" s="3"/>
      <c r="R51" s="3" t="str">
        <f t="shared" si="15"/>
        <v/>
      </c>
      <c r="S51" s="26"/>
      <c r="T51" s="27">
        <v>4037877063018</v>
      </c>
      <c r="U51" s="41">
        <v>13860</v>
      </c>
      <c r="V51" s="2" t="s">
        <v>1081</v>
      </c>
      <c r="W51" s="25" t="s">
        <v>21</v>
      </c>
      <c r="X51" s="12"/>
      <c r="Y51" s="12"/>
      <c r="Z51" s="4" t="str">
        <f>IF(Y51="", "", IFERROR(VLOOKUP(Y51, colorList!A:B,2,FALSE),""))</f>
        <v/>
      </c>
    </row>
    <row r="52" spans="1:26" ht="60" customHeight="1" x14ac:dyDescent="0.25">
      <c r="A52" s="25" t="s">
        <v>954</v>
      </c>
      <c r="B52" s="25" t="s">
        <v>21</v>
      </c>
      <c r="C52" s="4" t="str">
        <f>IF(B52="", "", IFERROR(VLOOKUP(B52, sizeList!A:B,2,FALSE),""))</f>
        <v>1 kg</v>
      </c>
      <c r="D52" s="25" t="str">
        <f t="shared" si="8"/>
        <v>1 kg</v>
      </c>
      <c r="E52" s="25" t="s">
        <v>1015</v>
      </c>
      <c r="F52" s="25" t="str">
        <f t="shared" si="9"/>
        <v>Stiefel MAG Plus Por 1kg</v>
      </c>
      <c r="G52" s="25" t="s">
        <v>1069</v>
      </c>
      <c r="H52" s="25" t="str">
        <f t="shared" si="10"/>
        <v>Stiefel MAG Plus Pulver</v>
      </c>
      <c r="I52" s="3" t="s">
        <v>1079</v>
      </c>
      <c r="J52" s="42" t="str">
        <f t="shared" si="11"/>
        <v>Stiefel</v>
      </c>
      <c r="K52" s="25" t="s">
        <v>1274</v>
      </c>
      <c r="L52" s="25" t="str">
        <f t="shared" si="12"/>
        <v>Lófelszerelés</v>
      </c>
      <c r="M52" s="25" t="s">
        <v>1533</v>
      </c>
      <c r="N52" s="25" t="str">
        <f t="shared" si="13"/>
        <v>Táplálékkiegészítők, vitaminok, nyalósó</v>
      </c>
      <c r="O52" s="25" t="s">
        <v>1275</v>
      </c>
      <c r="P52" s="25" t="str">
        <f t="shared" si="14"/>
        <v>Táplálékkiegészítő</v>
      </c>
      <c r="Q52" s="3"/>
      <c r="R52" s="3" t="str">
        <f t="shared" si="15"/>
        <v/>
      </c>
      <c r="S52" s="26"/>
      <c r="T52" s="27">
        <v>4037877101918</v>
      </c>
      <c r="U52" s="41">
        <v>13860</v>
      </c>
      <c r="V52" s="2" t="s">
        <v>1081</v>
      </c>
      <c r="W52" s="25" t="s">
        <v>21</v>
      </c>
      <c r="X52" s="12"/>
      <c r="Y52" s="12"/>
      <c r="Z52" s="4" t="str">
        <f>IF(Y52="", "", IFERROR(VLOOKUP(Y52, colorList!A:B,2,FALSE),""))</f>
        <v/>
      </c>
    </row>
    <row r="53" spans="1:26" ht="60" customHeight="1" x14ac:dyDescent="0.25">
      <c r="A53" s="25" t="s">
        <v>955</v>
      </c>
      <c r="B53" s="25" t="s">
        <v>23</v>
      </c>
      <c r="C53" s="4" t="str">
        <f>IF(B53="", "", IFERROR(VLOOKUP(B53, sizeList!A:B,2,FALSE),""))</f>
        <v>1 liter</v>
      </c>
      <c r="D53" s="25" t="str">
        <f t="shared" si="8"/>
        <v>1 liter</v>
      </c>
      <c r="E53" s="25" t="s">
        <v>1016</v>
      </c>
      <c r="F53" s="25" t="str">
        <f t="shared" si="9"/>
        <v>Stiefel MAG Plus Liquid 1l</v>
      </c>
      <c r="G53" s="25" t="s">
        <v>1070</v>
      </c>
      <c r="H53" s="25" t="str">
        <f t="shared" si="10"/>
        <v>Stiefel MAG Plus Liquid</v>
      </c>
      <c r="I53" s="3" t="s">
        <v>1079</v>
      </c>
      <c r="J53" s="42" t="str">
        <f t="shared" si="11"/>
        <v>Stiefel</v>
      </c>
      <c r="K53" s="25" t="s">
        <v>1274</v>
      </c>
      <c r="L53" s="25" t="str">
        <f t="shared" si="12"/>
        <v>Lófelszerelés</v>
      </c>
      <c r="M53" s="25" t="s">
        <v>1533</v>
      </c>
      <c r="N53" s="25" t="str">
        <f t="shared" si="13"/>
        <v>Táplálékkiegészítők, vitaminok, nyalósó</v>
      </c>
      <c r="O53" s="25" t="s">
        <v>1275</v>
      </c>
      <c r="P53" s="25" t="str">
        <f t="shared" si="14"/>
        <v>Táplálékkiegészítő</v>
      </c>
      <c r="Q53" s="3"/>
      <c r="R53" s="3" t="str">
        <f t="shared" si="15"/>
        <v/>
      </c>
      <c r="S53" s="26"/>
      <c r="T53" s="27">
        <v>4037877101932</v>
      </c>
      <c r="U53" s="41">
        <v>15310</v>
      </c>
      <c r="V53" s="2" t="s">
        <v>1081</v>
      </c>
      <c r="W53" s="25" t="s">
        <v>23</v>
      </c>
      <c r="X53" s="12"/>
      <c r="Y53" s="12"/>
      <c r="Z53" s="4" t="str">
        <f>IF(Y53="", "", IFERROR(VLOOKUP(Y53, colorList!A:B,2,FALSE),""))</f>
        <v/>
      </c>
    </row>
    <row r="54" spans="1:26" ht="60" customHeight="1" x14ac:dyDescent="0.25">
      <c r="A54" s="25" t="s">
        <v>956</v>
      </c>
      <c r="B54" s="25" t="s">
        <v>21</v>
      </c>
      <c r="C54" s="4" t="str">
        <f>IF(B54="", "", IFERROR(VLOOKUP(B54, sizeList!A:B,2,FALSE),""))</f>
        <v>1 kg</v>
      </c>
      <c r="D54" s="25" t="str">
        <f t="shared" si="8"/>
        <v>1 kg</v>
      </c>
      <c r="E54" s="25" t="s">
        <v>1017</v>
      </c>
      <c r="F54" s="25" t="str">
        <f t="shared" si="9"/>
        <v>Stiefel Gyomor-gyógynövény 1kg</v>
      </c>
      <c r="G54" s="25" t="s">
        <v>1071</v>
      </c>
      <c r="H54" s="25" t="str">
        <f t="shared" si="10"/>
        <v>Stiefel Magenkräuter</v>
      </c>
      <c r="I54" s="3" t="s">
        <v>1079</v>
      </c>
      <c r="J54" s="42" t="str">
        <f t="shared" si="11"/>
        <v>Stiefel</v>
      </c>
      <c r="K54" s="25" t="s">
        <v>1274</v>
      </c>
      <c r="L54" s="25" t="str">
        <f t="shared" si="12"/>
        <v>Lófelszerelés</v>
      </c>
      <c r="M54" s="25" t="s">
        <v>1533</v>
      </c>
      <c r="N54" s="25" t="str">
        <f t="shared" si="13"/>
        <v>Táplálékkiegészítők, vitaminok, nyalósó</v>
      </c>
      <c r="O54" s="25" t="s">
        <v>1276</v>
      </c>
      <c r="P54" s="25" t="str">
        <f t="shared" si="14"/>
        <v>Gyógynövény</v>
      </c>
      <c r="Q54" s="3"/>
      <c r="R54" s="3" t="str">
        <f t="shared" si="15"/>
        <v/>
      </c>
      <c r="S54" s="26"/>
      <c r="T54" s="27">
        <v>4037877094500</v>
      </c>
      <c r="U54" s="41">
        <v>10780</v>
      </c>
      <c r="V54" s="2" t="s">
        <v>1081</v>
      </c>
      <c r="W54" s="25" t="s">
        <v>21</v>
      </c>
      <c r="X54" s="12"/>
      <c r="Y54" s="12"/>
      <c r="Z54" s="4" t="str">
        <f>IF(Y54="", "", IFERROR(VLOOKUP(Y54, colorList!A:B,2,FALSE),""))</f>
        <v/>
      </c>
    </row>
    <row r="55" spans="1:26" ht="60" customHeight="1" x14ac:dyDescent="0.25">
      <c r="A55" s="25" t="s">
        <v>957</v>
      </c>
      <c r="B55" s="25" t="s">
        <v>23</v>
      </c>
      <c r="C55" s="4" t="str">
        <f>IF(B55="", "", IFERROR(VLOOKUP(B55, sizeList!A:B,2,FALSE),""))</f>
        <v>1 liter</v>
      </c>
      <c r="D55" s="25" t="str">
        <f t="shared" si="8"/>
        <v>1 liter</v>
      </c>
      <c r="E55" s="25" t="s">
        <v>1018</v>
      </c>
      <c r="F55" s="25" t="str">
        <f t="shared" si="9"/>
        <v>Stiefel Gyomorvédő Gyógynövényes Folyadék 1l</v>
      </c>
      <c r="G55" s="25" t="s">
        <v>1072</v>
      </c>
      <c r="H55" s="25" t="str">
        <f t="shared" si="10"/>
        <v>Stiefel Magenkräutersaft</v>
      </c>
      <c r="I55" s="3" t="s">
        <v>1079</v>
      </c>
      <c r="J55" s="42" t="str">
        <f t="shared" si="11"/>
        <v>Stiefel</v>
      </c>
      <c r="K55" s="25" t="s">
        <v>1274</v>
      </c>
      <c r="L55" s="25" t="str">
        <f t="shared" si="12"/>
        <v>Lófelszerelés</v>
      </c>
      <c r="M55" s="25" t="s">
        <v>1533</v>
      </c>
      <c r="N55" s="25" t="str">
        <f t="shared" si="13"/>
        <v>Táplálékkiegészítők, vitaminok, nyalósó</v>
      </c>
      <c r="O55" s="25" t="s">
        <v>1276</v>
      </c>
      <c r="P55" s="25" t="str">
        <f t="shared" si="14"/>
        <v>Gyógynövény</v>
      </c>
      <c r="Q55" s="3"/>
      <c r="R55" s="3" t="str">
        <f t="shared" si="15"/>
        <v/>
      </c>
      <c r="S55" s="26"/>
      <c r="T55" s="27">
        <v>4037877095606</v>
      </c>
      <c r="U55" s="41">
        <v>7430</v>
      </c>
      <c r="V55" s="2" t="s">
        <v>1081</v>
      </c>
      <c r="W55" s="25" t="s">
        <v>23</v>
      </c>
      <c r="X55" s="12"/>
      <c r="Y55" s="12"/>
      <c r="Z55" s="4" t="str">
        <f>IF(Y55="", "", IFERROR(VLOOKUP(Y55, colorList!A:B,2,FALSE),""))</f>
        <v/>
      </c>
    </row>
    <row r="56" spans="1:26" ht="60" customHeight="1" x14ac:dyDescent="0.25">
      <c r="A56" s="25" t="s">
        <v>958</v>
      </c>
      <c r="B56" s="25" t="s">
        <v>21</v>
      </c>
      <c r="C56" s="4" t="str">
        <f>IF(B56="", "", IFERROR(VLOOKUP(B56, sizeList!A:B,2,FALSE),""))</f>
        <v>1 kg</v>
      </c>
      <c r="D56" s="25" t="str">
        <f t="shared" si="8"/>
        <v>1 kg</v>
      </c>
      <c r="E56" s="25" t="s">
        <v>1019</v>
      </c>
      <c r="F56" s="25" t="str">
        <f t="shared" si="9"/>
        <v>Stiefel Mangán Plus 1kg</v>
      </c>
      <c r="G56" s="25" t="s">
        <v>1073</v>
      </c>
      <c r="H56" s="25" t="str">
        <f t="shared" si="10"/>
        <v>Stiefel Mangan Plus</v>
      </c>
      <c r="I56" s="3" t="s">
        <v>1079</v>
      </c>
      <c r="J56" s="42" t="str">
        <f t="shared" si="11"/>
        <v>Stiefel</v>
      </c>
      <c r="K56" s="25" t="s">
        <v>1274</v>
      </c>
      <c r="L56" s="25" t="str">
        <f t="shared" si="12"/>
        <v>Lófelszerelés</v>
      </c>
      <c r="M56" s="25" t="s">
        <v>1533</v>
      </c>
      <c r="N56" s="25" t="str">
        <f t="shared" si="13"/>
        <v>Táplálékkiegészítők, vitaminok, nyalósó</v>
      </c>
      <c r="O56" s="25" t="s">
        <v>1275</v>
      </c>
      <c r="P56" s="25" t="str">
        <f t="shared" si="14"/>
        <v>Táplálékkiegészítő</v>
      </c>
      <c r="Q56" s="3"/>
      <c r="R56" s="3" t="str">
        <f t="shared" si="15"/>
        <v/>
      </c>
      <c r="S56" s="26"/>
      <c r="T56" s="27">
        <v>4037877096702</v>
      </c>
      <c r="U56" s="41">
        <v>11220</v>
      </c>
      <c r="V56" s="2" t="s">
        <v>1081</v>
      </c>
      <c r="W56" s="25" t="s">
        <v>21</v>
      </c>
      <c r="X56" s="12"/>
      <c r="Y56" s="12"/>
      <c r="Z56" s="4" t="str">
        <f>IF(Y56="", "", IFERROR(VLOOKUP(Y56, colorList!A:B,2,FALSE),""))</f>
        <v/>
      </c>
    </row>
    <row r="57" spans="1:26" ht="60" customHeight="1" x14ac:dyDescent="0.25">
      <c r="A57" s="25" t="s">
        <v>959</v>
      </c>
      <c r="B57" s="25" t="s">
        <v>23</v>
      </c>
      <c r="C57" s="4" t="str">
        <f>IF(B57="", "", IFERROR(VLOOKUP(B57, sizeList!A:B,2,FALSE),""))</f>
        <v>1 liter</v>
      </c>
      <c r="D57" s="25" t="str">
        <f t="shared" si="8"/>
        <v>1 liter</v>
      </c>
      <c r="E57" s="25" t="s">
        <v>1020</v>
      </c>
      <c r="F57" s="25" t="str">
        <f t="shared" si="9"/>
        <v>Stiefel Máriatövisolaj 1l</v>
      </c>
      <c r="G57" s="25" t="s">
        <v>1074</v>
      </c>
      <c r="H57" s="25" t="str">
        <f t="shared" si="10"/>
        <v>Stiefel Mariendistelöl</v>
      </c>
      <c r="I57" s="3" t="s">
        <v>1079</v>
      </c>
      <c r="J57" s="42" t="str">
        <f t="shared" si="11"/>
        <v>Stiefel</v>
      </c>
      <c r="K57" s="25" t="s">
        <v>1274</v>
      </c>
      <c r="L57" s="25" t="str">
        <f t="shared" si="12"/>
        <v>Lófelszerelés</v>
      </c>
      <c r="M57" s="25" t="s">
        <v>1533</v>
      </c>
      <c r="N57" s="25" t="str">
        <f t="shared" si="13"/>
        <v>Táplálékkiegészítők, vitaminok, nyalósó</v>
      </c>
      <c r="O57" s="25" t="s">
        <v>1275</v>
      </c>
      <c r="P57" s="25" t="str">
        <f t="shared" si="14"/>
        <v>Táplálékkiegészítő</v>
      </c>
      <c r="Q57" s="3"/>
      <c r="R57" s="3" t="str">
        <f t="shared" si="15"/>
        <v/>
      </c>
      <c r="S57" s="26"/>
      <c r="T57" s="27">
        <v>4037877093404</v>
      </c>
      <c r="U57" s="41">
        <v>4790</v>
      </c>
      <c r="V57" s="2" t="s">
        <v>1081</v>
      </c>
      <c r="W57" s="25" t="s">
        <v>23</v>
      </c>
      <c r="X57" s="12"/>
      <c r="Y57" s="12"/>
      <c r="Z57" s="4" t="str">
        <f>IF(Y57="", "", IFERROR(VLOOKUP(Y57, colorList!A:B,2,FALSE),""))</f>
        <v/>
      </c>
    </row>
    <row r="58" spans="1:26" ht="60" customHeight="1" x14ac:dyDescent="0.25">
      <c r="A58" s="25" t="s">
        <v>960</v>
      </c>
      <c r="B58" s="25" t="s">
        <v>31</v>
      </c>
      <c r="C58" s="4" t="str">
        <f>IF(B58="", "", IFERROR(VLOOKUP(B58, sizeList!A:B,2,FALSE),""))</f>
        <v>5 l</v>
      </c>
      <c r="D58" s="25" t="str">
        <f t="shared" si="8"/>
        <v>5 l</v>
      </c>
      <c r="E58" s="25" t="s">
        <v>1021</v>
      </c>
      <c r="F58" s="25" t="str">
        <f t="shared" si="9"/>
        <v>Stiefel Máriatövisolaj 5l</v>
      </c>
      <c r="G58" s="25" t="s">
        <v>1074</v>
      </c>
      <c r="H58" s="25" t="str">
        <f t="shared" si="10"/>
        <v>Stiefel Mariendistelöl</v>
      </c>
      <c r="I58" s="3" t="s">
        <v>1079</v>
      </c>
      <c r="J58" s="42" t="str">
        <f t="shared" si="11"/>
        <v>Stiefel</v>
      </c>
      <c r="K58" s="25" t="s">
        <v>1274</v>
      </c>
      <c r="L58" s="25" t="str">
        <f t="shared" si="12"/>
        <v>Lófelszerelés</v>
      </c>
      <c r="M58" s="25" t="s">
        <v>1533</v>
      </c>
      <c r="N58" s="25" t="str">
        <f t="shared" si="13"/>
        <v>Táplálékkiegészítők, vitaminok, nyalósó</v>
      </c>
      <c r="O58" s="25" t="s">
        <v>1275</v>
      </c>
      <c r="P58" s="25" t="str">
        <f t="shared" si="14"/>
        <v>Táplálékkiegészítő</v>
      </c>
      <c r="Q58" s="3"/>
      <c r="R58" s="3" t="str">
        <f t="shared" si="15"/>
        <v/>
      </c>
      <c r="S58" s="26"/>
      <c r="T58" s="27">
        <v>4037877093411</v>
      </c>
      <c r="U58" s="41">
        <v>17110</v>
      </c>
      <c r="V58" s="2" t="s">
        <v>1081</v>
      </c>
      <c r="W58" s="25" t="s">
        <v>31</v>
      </c>
      <c r="X58" s="12"/>
      <c r="Y58" s="12"/>
      <c r="Z58" s="4" t="str">
        <f>IF(Y58="", "", IFERROR(VLOOKUP(Y58, colorList!A:B,2,FALSE),""))</f>
        <v/>
      </c>
    </row>
    <row r="59" spans="1:26" ht="60" customHeight="1" x14ac:dyDescent="0.25">
      <c r="A59" s="25" t="s">
        <v>961</v>
      </c>
      <c r="B59" s="25" t="s">
        <v>26</v>
      </c>
      <c r="C59" s="4" t="str">
        <f>IF(B59="", "", IFERROR(VLOOKUP(B59, sizeList!A:B,2,FALSE),""))</f>
        <v>1,5 kg</v>
      </c>
      <c r="D59" s="25" t="str">
        <f t="shared" si="8"/>
        <v>1,5 kg</v>
      </c>
      <c r="E59" s="25" t="s">
        <v>1022</v>
      </c>
      <c r="F59" s="25" t="str">
        <f t="shared" si="9"/>
        <v>Stiefel Máriatövis Magvak (Egész) 1,5kg</v>
      </c>
      <c r="G59" s="25" t="s">
        <v>1075</v>
      </c>
      <c r="H59" s="25" t="str">
        <f t="shared" si="10"/>
        <v>Stiefel Mariendistelsamen</v>
      </c>
      <c r="I59" s="3" t="s">
        <v>1079</v>
      </c>
      <c r="J59" s="42" t="str">
        <f t="shared" si="11"/>
        <v>Stiefel</v>
      </c>
      <c r="K59" s="25" t="s">
        <v>1274</v>
      </c>
      <c r="L59" s="25" t="str">
        <f t="shared" si="12"/>
        <v>Lófelszerelés</v>
      </c>
      <c r="M59" s="25" t="s">
        <v>1533</v>
      </c>
      <c r="N59" s="25" t="str">
        <f t="shared" si="13"/>
        <v>Táplálékkiegészítők, vitaminok, nyalósó</v>
      </c>
      <c r="O59" s="25" t="s">
        <v>1276</v>
      </c>
      <c r="P59" s="25" t="str">
        <f t="shared" si="14"/>
        <v>Gyógynövény</v>
      </c>
      <c r="Q59" s="3"/>
      <c r="R59" s="3" t="str">
        <f t="shared" si="15"/>
        <v/>
      </c>
      <c r="S59" s="26"/>
      <c r="T59" s="27">
        <v>4037877092209</v>
      </c>
      <c r="U59" s="41">
        <v>10340</v>
      </c>
      <c r="V59" s="2" t="s">
        <v>1081</v>
      </c>
      <c r="W59" s="25" t="s">
        <v>26</v>
      </c>
      <c r="X59" s="12"/>
      <c r="Y59" s="12"/>
      <c r="Z59" s="4" t="str">
        <f>IF(Y59="", "", IFERROR(VLOOKUP(Y59, colorList!A:B,2,FALSE),""))</f>
        <v/>
      </c>
    </row>
    <row r="60" spans="1:26" ht="60" customHeight="1" x14ac:dyDescent="0.25">
      <c r="A60" s="25" t="s">
        <v>962</v>
      </c>
      <c r="B60" s="25" t="s">
        <v>24</v>
      </c>
      <c r="C60" s="4" t="str">
        <f>IF(B60="", "", IFERROR(VLOOKUP(B60, sizeList!A:B,2,FALSE),""))</f>
        <v>3 kg</v>
      </c>
      <c r="D60" s="25" t="str">
        <f t="shared" si="8"/>
        <v>3 kg</v>
      </c>
      <c r="E60" s="25" t="s">
        <v>1023</v>
      </c>
      <c r="F60" s="25" t="str">
        <f t="shared" si="9"/>
        <v>Stiefel Mineral 3kg</v>
      </c>
      <c r="G60" s="25" t="s">
        <v>1076</v>
      </c>
      <c r="H60" s="25" t="str">
        <f t="shared" si="10"/>
        <v>Stiefel Mineral</v>
      </c>
      <c r="I60" s="3" t="s">
        <v>1079</v>
      </c>
      <c r="J60" s="42" t="str">
        <f t="shared" si="11"/>
        <v>Stiefel</v>
      </c>
      <c r="K60" s="25" t="s">
        <v>1274</v>
      </c>
      <c r="L60" s="25" t="str">
        <f t="shared" si="12"/>
        <v>Lófelszerelés</v>
      </c>
      <c r="M60" s="25" t="s">
        <v>1533</v>
      </c>
      <c r="N60" s="25" t="str">
        <f t="shared" si="13"/>
        <v>Táplálékkiegészítők, vitaminok, nyalósó</v>
      </c>
      <c r="O60" s="25" t="s">
        <v>1275</v>
      </c>
      <c r="P60" s="25" t="str">
        <f t="shared" si="14"/>
        <v>Táplálékkiegészítő</v>
      </c>
      <c r="Q60" s="3"/>
      <c r="R60" s="3" t="str">
        <f t="shared" si="15"/>
        <v/>
      </c>
      <c r="S60" s="26"/>
      <c r="T60" s="27">
        <v>4037877102113</v>
      </c>
      <c r="U60" s="41">
        <v>8290</v>
      </c>
      <c r="V60" s="2" t="s">
        <v>1081</v>
      </c>
      <c r="W60" s="25" t="s">
        <v>24</v>
      </c>
      <c r="X60" s="12"/>
      <c r="Y60" s="12"/>
      <c r="Z60" s="4" t="str">
        <f>IF(Y60="", "", IFERROR(VLOOKUP(Y60, colorList!A:B,2,FALSE),""))</f>
        <v/>
      </c>
    </row>
    <row r="61" spans="1:26" ht="60" customHeight="1" x14ac:dyDescent="0.25">
      <c r="A61" s="25" t="s">
        <v>963</v>
      </c>
      <c r="B61" s="25" t="s">
        <v>22</v>
      </c>
      <c r="C61" s="4" t="str">
        <f>IF(B61="", "", IFERROR(VLOOKUP(B61, sizeList!A:B,2,FALSE),""))</f>
        <v>500 g</v>
      </c>
      <c r="D61" s="25" t="str">
        <f t="shared" si="8"/>
        <v>500 g</v>
      </c>
      <c r="E61" s="25" t="s">
        <v>1024</v>
      </c>
      <c r="F61" s="25" t="str">
        <f t="shared" si="9"/>
        <v>Stiefel Barátcserje Magvak (Egész) 500g</v>
      </c>
      <c r="G61" s="25" t="s">
        <v>1077</v>
      </c>
      <c r="H61" s="25" t="str">
        <f t="shared" si="10"/>
        <v>Stiefel Mönchspfeffer</v>
      </c>
      <c r="I61" s="3" t="s">
        <v>1079</v>
      </c>
      <c r="J61" s="42" t="str">
        <f t="shared" si="11"/>
        <v>Stiefel</v>
      </c>
      <c r="K61" s="25" t="s">
        <v>1274</v>
      </c>
      <c r="L61" s="25" t="str">
        <f t="shared" si="12"/>
        <v>Lófelszerelés</v>
      </c>
      <c r="M61" s="25" t="s">
        <v>1533</v>
      </c>
      <c r="N61" s="25" t="str">
        <f t="shared" si="13"/>
        <v>Táplálékkiegészítők, vitaminok, nyalósó</v>
      </c>
      <c r="O61" s="25" t="s">
        <v>1276</v>
      </c>
      <c r="P61" s="25" t="str">
        <f t="shared" si="14"/>
        <v>Gyógynövény</v>
      </c>
      <c r="Q61" s="3"/>
      <c r="R61" s="3" t="str">
        <f t="shared" si="15"/>
        <v/>
      </c>
      <c r="S61" s="26"/>
      <c r="T61" s="27">
        <v>4037877091202</v>
      </c>
      <c r="U61" s="41">
        <v>4340</v>
      </c>
      <c r="V61" s="2" t="s">
        <v>1081</v>
      </c>
      <c r="W61" s="25" t="s">
        <v>22</v>
      </c>
      <c r="X61" s="12"/>
      <c r="Y61" s="12"/>
      <c r="Z61" s="4" t="str">
        <f>IF(Y61="", "", IFERROR(VLOOKUP(Y61, colorList!A:B,2,FALSE),""))</f>
        <v/>
      </c>
    </row>
    <row r="62" spans="1:26" ht="60" customHeight="1" x14ac:dyDescent="0.25">
      <c r="A62" s="25" t="s">
        <v>964</v>
      </c>
      <c r="B62" s="25" t="s">
        <v>1080</v>
      </c>
      <c r="C62" s="4" t="str">
        <f>IF(B62="", "", IFERROR(VLOOKUP(B62, sizeList!A:B,2,FALSE),""))</f>
        <v/>
      </c>
      <c r="D62" s="25" t="str">
        <f t="shared" si="8"/>
        <v/>
      </c>
      <c r="E62" s="25" t="s">
        <v>1025</v>
      </c>
      <c r="F62" s="25" t="str">
        <f t="shared" si="9"/>
        <v>Stiefel Barátcserje Gyógynövényes Folyadék 1l</v>
      </c>
      <c r="G62" s="25" t="s">
        <v>1078</v>
      </c>
      <c r="H62" s="25" t="str">
        <f t="shared" si="10"/>
        <v>Stiefel Mönchspfeffersaft</v>
      </c>
      <c r="I62" s="3" t="s">
        <v>1079</v>
      </c>
      <c r="J62" s="42" t="str">
        <f t="shared" si="11"/>
        <v>Stiefel</v>
      </c>
      <c r="K62" s="25" t="s">
        <v>1274</v>
      </c>
      <c r="L62" s="25" t="str">
        <f t="shared" si="12"/>
        <v>Lófelszerelés</v>
      </c>
      <c r="M62" s="25" t="s">
        <v>1533</v>
      </c>
      <c r="N62" s="25" t="str">
        <f t="shared" si="13"/>
        <v>Táplálékkiegészítők, vitaminok, nyalósó</v>
      </c>
      <c r="O62" s="25" t="s">
        <v>1275</v>
      </c>
      <c r="P62" s="25" t="str">
        <f t="shared" si="14"/>
        <v>Táplálékkiegészítő</v>
      </c>
      <c r="Q62" s="3"/>
      <c r="R62" s="3" t="str">
        <f t="shared" si="15"/>
        <v/>
      </c>
      <c r="S62" s="26"/>
      <c r="T62" s="27">
        <v>4037877097501</v>
      </c>
      <c r="U62" s="41">
        <v>7430</v>
      </c>
      <c r="V62" s="2" t="s">
        <v>1081</v>
      </c>
      <c r="W62" s="25" t="s">
        <v>1080</v>
      </c>
      <c r="X62" s="12"/>
      <c r="Y62" s="12"/>
      <c r="Z62" s="4" t="str">
        <f>IF(Y62="", "", IFERROR(VLOOKUP(Y62, colorList!A:B,2,FALSE),""))</f>
        <v/>
      </c>
    </row>
    <row r="63" spans="1:26" ht="60" customHeight="1" x14ac:dyDescent="0.25">
      <c r="A63" s="25" t="s">
        <v>1082</v>
      </c>
      <c r="B63" s="25" t="s">
        <v>32</v>
      </c>
      <c r="C63" s="4" t="str">
        <f>IF(B63="", "", IFERROR(VLOOKUP(B63, sizeList!A:B,2,FALSE),""))</f>
        <v>400 g</v>
      </c>
      <c r="D63" s="25" t="str">
        <f t="shared" si="8"/>
        <v>400 g</v>
      </c>
      <c r="E63" s="25" t="s">
        <v>1114</v>
      </c>
      <c r="F63" s="25" t="str">
        <f t="shared" si="9"/>
        <v>Stiefel Kagylópor (Őrölt) 400g</v>
      </c>
      <c r="G63" s="25" t="s">
        <v>1146</v>
      </c>
      <c r="H63" s="25" t="str">
        <f t="shared" si="10"/>
        <v>Stiefel Muschelpulver</v>
      </c>
      <c r="I63" s="3" t="s">
        <v>1079</v>
      </c>
      <c r="J63" s="42" t="str">
        <f t="shared" si="11"/>
        <v>Stiefel</v>
      </c>
      <c r="K63" s="25" t="s">
        <v>1274</v>
      </c>
      <c r="L63" s="25" t="str">
        <f t="shared" si="12"/>
        <v>Lófelszerelés</v>
      </c>
      <c r="M63" s="25" t="s">
        <v>1533</v>
      </c>
      <c r="N63" s="25" t="str">
        <f t="shared" si="13"/>
        <v>Táplálékkiegészítők, vitaminok, nyalósó</v>
      </c>
      <c r="O63" s="25" t="s">
        <v>1275</v>
      </c>
      <c r="P63" s="25" t="str">
        <f t="shared" si="14"/>
        <v>Táplálékkiegészítő</v>
      </c>
      <c r="Q63" s="3"/>
      <c r="R63" s="3" t="str">
        <f t="shared" si="15"/>
        <v/>
      </c>
      <c r="S63" s="26"/>
      <c r="T63" s="27">
        <v>4037877104018</v>
      </c>
      <c r="U63" s="41">
        <v>19310</v>
      </c>
      <c r="V63" s="2" t="s">
        <v>1081</v>
      </c>
      <c r="W63" s="25" t="s">
        <v>32</v>
      </c>
      <c r="X63" s="12"/>
      <c r="Y63" s="12"/>
      <c r="Z63" s="4" t="str">
        <f>IF(Y63="", "", IFERROR(VLOOKUP(Y63, colorList!A:B,2,FALSE),""))</f>
        <v/>
      </c>
    </row>
    <row r="64" spans="1:26" ht="60" customHeight="1" x14ac:dyDescent="0.25">
      <c r="A64" s="25" t="s">
        <v>1083</v>
      </c>
      <c r="B64" s="25" t="s">
        <v>21</v>
      </c>
      <c r="C64" s="4" t="str">
        <f>IF(B64="", "", IFERROR(VLOOKUP(B64, sizeList!A:B,2,FALSE),""))</f>
        <v>1 kg</v>
      </c>
      <c r="D64" s="25" t="str">
        <f t="shared" si="8"/>
        <v>1 kg</v>
      </c>
      <c r="E64" s="25" t="s">
        <v>1115</v>
      </c>
      <c r="F64" s="25" t="str">
        <f t="shared" si="9"/>
        <v>Stiefel Ideg-gyógynövény 1kg</v>
      </c>
      <c r="G64" s="25" t="s">
        <v>1147</v>
      </c>
      <c r="H64" s="25" t="str">
        <f t="shared" si="10"/>
        <v>Stiefel Nervenkräuter</v>
      </c>
      <c r="I64" s="3" t="s">
        <v>1079</v>
      </c>
      <c r="J64" s="42" t="str">
        <f t="shared" si="11"/>
        <v>Stiefel</v>
      </c>
      <c r="K64" s="25" t="s">
        <v>1274</v>
      </c>
      <c r="L64" s="25" t="str">
        <f t="shared" si="12"/>
        <v>Lófelszerelés</v>
      </c>
      <c r="M64" s="25" t="s">
        <v>1533</v>
      </c>
      <c r="N64" s="25" t="str">
        <f t="shared" si="13"/>
        <v>Táplálékkiegészítők, vitaminok, nyalósó</v>
      </c>
      <c r="O64" s="25" t="s">
        <v>1276</v>
      </c>
      <c r="P64" s="25" t="str">
        <f t="shared" si="14"/>
        <v>Gyógynövény</v>
      </c>
      <c r="Q64" s="3"/>
      <c r="R64" s="3" t="str">
        <f t="shared" si="15"/>
        <v/>
      </c>
      <c r="S64" s="26"/>
      <c r="T64" s="27">
        <v>4037877080015</v>
      </c>
      <c r="U64" s="41">
        <v>10890</v>
      </c>
      <c r="V64" s="2" t="s">
        <v>1081</v>
      </c>
      <c r="W64" s="25" t="s">
        <v>21</v>
      </c>
      <c r="X64" s="12"/>
      <c r="Y64" s="12"/>
      <c r="Z64" s="4" t="str">
        <f>IF(Y64="", "", IFERROR(VLOOKUP(Y64, colorList!A:B,2,FALSE),""))</f>
        <v/>
      </c>
    </row>
    <row r="65" spans="1:26" ht="60" customHeight="1" x14ac:dyDescent="0.25">
      <c r="A65" s="25" t="s">
        <v>1084</v>
      </c>
      <c r="B65" s="25" t="s">
        <v>23</v>
      </c>
      <c r="C65" s="4" t="str">
        <f>IF(B65="", "", IFERROR(VLOOKUP(B65, sizeList!A:B,2,FALSE),""))</f>
        <v>1 liter</v>
      </c>
      <c r="D65" s="25" t="str">
        <f t="shared" si="8"/>
        <v>1 liter</v>
      </c>
      <c r="E65" s="25" t="s">
        <v>1116</v>
      </c>
      <c r="F65" s="25" t="str">
        <f t="shared" si="9"/>
        <v>Stiefel Idegvédő Gyógynövényes Folyadék 1l</v>
      </c>
      <c r="G65" s="25" t="s">
        <v>1148</v>
      </c>
      <c r="H65" s="25" t="str">
        <f t="shared" si="10"/>
        <v>Stiefel Nervenkräutersaft</v>
      </c>
      <c r="I65" s="3" t="s">
        <v>1079</v>
      </c>
      <c r="J65" s="42" t="str">
        <f t="shared" si="11"/>
        <v>Stiefel</v>
      </c>
      <c r="K65" s="25" t="s">
        <v>1274</v>
      </c>
      <c r="L65" s="25" t="str">
        <f t="shared" si="12"/>
        <v>Lófelszerelés</v>
      </c>
      <c r="M65" s="25" t="s">
        <v>1533</v>
      </c>
      <c r="N65" s="25" t="str">
        <f t="shared" si="13"/>
        <v>Táplálékkiegészítők, vitaminok, nyalósó</v>
      </c>
      <c r="O65" s="25" t="s">
        <v>1276</v>
      </c>
      <c r="P65" s="25" t="str">
        <f t="shared" si="14"/>
        <v>Gyógynövény</v>
      </c>
      <c r="Q65" s="3"/>
      <c r="R65" s="3" t="str">
        <f t="shared" si="15"/>
        <v/>
      </c>
      <c r="S65" s="26"/>
      <c r="T65" s="27">
        <v>4037877095705</v>
      </c>
      <c r="U65" s="41">
        <v>7430</v>
      </c>
      <c r="V65" s="2" t="s">
        <v>1081</v>
      </c>
      <c r="W65" s="25" t="s">
        <v>23</v>
      </c>
      <c r="X65" s="12"/>
      <c r="Y65" s="12"/>
      <c r="Z65" s="4" t="str">
        <f>IF(Y65="", "", IFERROR(VLOOKUP(Y65, colorList!A:B,2,FALSE),""))</f>
        <v/>
      </c>
    </row>
    <row r="66" spans="1:26" s="11" customFormat="1" ht="60" customHeight="1" x14ac:dyDescent="0.25">
      <c r="A66" s="25" t="s">
        <v>1085</v>
      </c>
      <c r="B66" s="25" t="s">
        <v>33</v>
      </c>
      <c r="C66" s="4" t="str">
        <f>IF(B66="", "", IFERROR(VLOOKUP(B66, sizeList!A:B,2,FALSE),""))</f>
        <v>800 g</v>
      </c>
      <c r="D66" s="25" t="str">
        <f t="shared" ref="D66:D97" si="16">IF(ISBLANK(C66),"",TRIM(C66))</f>
        <v>800 g</v>
      </c>
      <c r="E66" s="25" t="s">
        <v>1117</v>
      </c>
      <c r="F66" s="25" t="str">
        <f t="shared" ref="F66:F97" si="17">TRIM(CLEAN(SUBSTITUTE(SUBSTITUTE(E66, CHAR(13), ""), CHAR(10), " ")))</f>
        <v>Stiefel Vese-gyógynövény 800g</v>
      </c>
      <c r="G66" s="25" t="s">
        <v>1149</v>
      </c>
      <c r="H66" s="25" t="str">
        <f t="shared" ref="H66:H97" si="18">TRIM(CLEAN(SUBSTITUTE(SUBSTITUTE(G66, CHAR(13), ""), CHAR(10), " ")))</f>
        <v>Stiefel Nierenkräuter</v>
      </c>
      <c r="I66" s="3" t="s">
        <v>1079</v>
      </c>
      <c r="J66" s="43" t="str">
        <f t="shared" ref="J66:J97" si="19">TRIM(CLEAN(SUBSTITUTE(SUBSTITUTE(I66, CHAR(13), ""), CHAR(10), " ")))</f>
        <v>Stiefel</v>
      </c>
      <c r="K66" s="25" t="s">
        <v>1274</v>
      </c>
      <c r="L66" s="25" t="str">
        <f t="shared" ref="L66:L97" si="20">TRIM(CLEAN(SUBSTITUTE(SUBSTITUTE(K66, CHAR(13), ""), CHAR(10), " ")))</f>
        <v>Lófelszerelés</v>
      </c>
      <c r="M66" s="25" t="s">
        <v>1533</v>
      </c>
      <c r="N66" s="25" t="str">
        <f t="shared" ref="N66:N97" si="21">TRIM(CLEAN(SUBSTITUTE(SUBSTITUTE(M66, CHAR(13), ""), CHAR(10), " ")))</f>
        <v>Táplálékkiegészítők, vitaminok, nyalósó</v>
      </c>
      <c r="O66" s="25" t="s">
        <v>1276</v>
      </c>
      <c r="P66" s="25" t="str">
        <f t="shared" ref="P66:P97" si="22">TRIM(CLEAN(SUBSTITUTE(SUBSTITUTE(O66, CHAR(13), ""), CHAR(10), " ")))</f>
        <v>Gyógynövény</v>
      </c>
      <c r="Q66" s="3"/>
      <c r="R66" s="3" t="str">
        <f t="shared" ref="R66:R97" si="23">TRIM(CLEAN(SUBSTITUTE(SUBSTITUTE(Q66, CHAR(13), ""), CHAR(10), " ")))</f>
        <v/>
      </c>
      <c r="S66" s="26"/>
      <c r="T66" s="27">
        <v>4037877093220</v>
      </c>
      <c r="U66" s="41">
        <v>9890</v>
      </c>
      <c r="V66" s="2" t="s">
        <v>1081</v>
      </c>
      <c r="W66" s="25" t="s">
        <v>33</v>
      </c>
      <c r="X66" s="12"/>
      <c r="Y66" s="12"/>
      <c r="Z66" s="4" t="str">
        <f>IF(Y66="", "", IFERROR(VLOOKUP(Y66, colorList!A:B,2,FALSE),""))</f>
        <v/>
      </c>
    </row>
    <row r="67" spans="1:26" s="11" customFormat="1" ht="60" customHeight="1" x14ac:dyDescent="0.25">
      <c r="A67" s="25" t="s">
        <v>1086</v>
      </c>
      <c r="B67" s="25" t="s">
        <v>23</v>
      </c>
      <c r="C67" s="4" t="str">
        <f>IF(B67="", "", IFERROR(VLOOKUP(B67, sizeList!A:B,2,FALSE),""))</f>
        <v>1 liter</v>
      </c>
      <c r="D67" s="25" t="str">
        <f t="shared" si="16"/>
        <v>1 liter</v>
      </c>
      <c r="E67" s="25" t="s">
        <v>1118</v>
      </c>
      <c r="F67" s="25" t="str">
        <f t="shared" si="17"/>
        <v>Stiefel Vesevédő Gyógynövényes Folyadék 1l</v>
      </c>
      <c r="G67" s="25" t="s">
        <v>1150</v>
      </c>
      <c r="H67" s="25" t="str">
        <f t="shared" si="18"/>
        <v>Stiefel Nierenkräutersaft</v>
      </c>
      <c r="I67" s="3" t="s">
        <v>1079</v>
      </c>
      <c r="J67" s="43" t="str">
        <f t="shared" si="19"/>
        <v>Stiefel</v>
      </c>
      <c r="K67" s="25" t="s">
        <v>1274</v>
      </c>
      <c r="L67" s="25" t="str">
        <f t="shared" si="20"/>
        <v>Lófelszerelés</v>
      </c>
      <c r="M67" s="25" t="s">
        <v>1533</v>
      </c>
      <c r="N67" s="25" t="str">
        <f t="shared" si="21"/>
        <v>Táplálékkiegészítők, vitaminok, nyalósó</v>
      </c>
      <c r="O67" s="25" t="s">
        <v>1276</v>
      </c>
      <c r="P67" s="25" t="str">
        <f t="shared" si="22"/>
        <v>Gyógynövény</v>
      </c>
      <c r="Q67" s="3"/>
      <c r="R67" s="3" t="str">
        <f t="shared" si="23"/>
        <v/>
      </c>
      <c r="S67" s="26"/>
      <c r="T67" s="27">
        <v>4037877095804</v>
      </c>
      <c r="U67" s="41">
        <v>7463</v>
      </c>
      <c r="V67" s="2" t="s">
        <v>1081</v>
      </c>
      <c r="W67" s="25" t="s">
        <v>23</v>
      </c>
      <c r="X67" s="12"/>
      <c r="Y67" s="12"/>
      <c r="Z67" s="4" t="str">
        <f>IF(Y67="", "", IFERROR(VLOOKUP(Y67, colorList!A:B,2,FALSE),""))</f>
        <v/>
      </c>
    </row>
    <row r="68" spans="1:26" s="11" customFormat="1" ht="60" customHeight="1" x14ac:dyDescent="0.25">
      <c r="A68" s="25" t="s">
        <v>1087</v>
      </c>
      <c r="B68" s="25" t="s">
        <v>24</v>
      </c>
      <c r="C68" s="4" t="str">
        <f>IF(B68="", "", IFERROR(VLOOKUP(B68, sizeList!A:B,2,FALSE),""))</f>
        <v>3 kg</v>
      </c>
      <c r="D68" s="25" t="str">
        <f t="shared" si="16"/>
        <v>3 kg</v>
      </c>
      <c r="E68" s="25" t="s">
        <v>1119</v>
      </c>
      <c r="F68" s="25" t="str">
        <f t="shared" si="17"/>
        <v>Stiefel Organic-Mineral 3kg</v>
      </c>
      <c r="G68" s="25" t="s">
        <v>1151</v>
      </c>
      <c r="H68" s="25" t="str">
        <f t="shared" si="18"/>
        <v>Stiefel Organic-Mineral</v>
      </c>
      <c r="I68" s="3" t="s">
        <v>1079</v>
      </c>
      <c r="J68" s="43" t="str">
        <f t="shared" si="19"/>
        <v>Stiefel</v>
      </c>
      <c r="K68" s="25" t="s">
        <v>1274</v>
      </c>
      <c r="L68" s="25" t="str">
        <f t="shared" si="20"/>
        <v>Lófelszerelés</v>
      </c>
      <c r="M68" s="25" t="s">
        <v>1533</v>
      </c>
      <c r="N68" s="25" t="str">
        <f t="shared" si="21"/>
        <v>Táplálékkiegészítők, vitaminok, nyalósó</v>
      </c>
      <c r="O68" s="25" t="s">
        <v>1275</v>
      </c>
      <c r="P68" s="25" t="str">
        <f t="shared" si="22"/>
        <v>Táplálékkiegészítő</v>
      </c>
      <c r="Q68" s="3"/>
      <c r="R68" s="3" t="str">
        <f t="shared" si="23"/>
        <v/>
      </c>
      <c r="S68" s="26"/>
      <c r="T68" s="27">
        <v>4037877026051</v>
      </c>
      <c r="U68" s="41">
        <v>11790</v>
      </c>
      <c r="V68" s="2" t="s">
        <v>1081</v>
      </c>
      <c r="W68" s="25" t="s">
        <v>24</v>
      </c>
      <c r="X68" s="12"/>
      <c r="Y68" s="12"/>
      <c r="Z68" s="4" t="str">
        <f>IF(Y68="", "", IFERROR(VLOOKUP(Y68, colorList!A:B,2,FALSE),""))</f>
        <v/>
      </c>
    </row>
    <row r="69" spans="1:26" s="11" customFormat="1" ht="60" customHeight="1" x14ac:dyDescent="0.25">
      <c r="A69" s="25" t="s">
        <v>1088</v>
      </c>
      <c r="B69" s="25" t="s">
        <v>26</v>
      </c>
      <c r="C69" s="4" t="str">
        <f>IF(B69="", "", IFERROR(VLOOKUP(B69, sizeList!A:B,2,FALSE),""))</f>
        <v>1,5 kg</v>
      </c>
      <c r="D69" s="25" t="str">
        <f t="shared" si="16"/>
        <v>1,5 kg</v>
      </c>
      <c r="E69" s="25" t="s">
        <v>1120</v>
      </c>
      <c r="F69" s="25" t="str">
        <f t="shared" si="17"/>
        <v>Stiefel Növényi szén 1,5kg</v>
      </c>
      <c r="G69" s="25" t="s">
        <v>1152</v>
      </c>
      <c r="H69" s="25" t="str">
        <f t="shared" si="18"/>
        <v>Stiefel Pflanzenkohle</v>
      </c>
      <c r="I69" s="3" t="s">
        <v>1079</v>
      </c>
      <c r="J69" s="43" t="str">
        <f t="shared" si="19"/>
        <v>Stiefel</v>
      </c>
      <c r="K69" s="25" t="s">
        <v>1274</v>
      </c>
      <c r="L69" s="25" t="str">
        <f t="shared" si="20"/>
        <v>Lófelszerelés</v>
      </c>
      <c r="M69" s="25" t="s">
        <v>1533</v>
      </c>
      <c r="N69" s="25" t="str">
        <f t="shared" si="21"/>
        <v>Táplálékkiegészítők, vitaminok, nyalósó</v>
      </c>
      <c r="O69" s="25" t="s">
        <v>1275</v>
      </c>
      <c r="P69" s="25" t="str">
        <f t="shared" si="22"/>
        <v>Táplálékkiegészítő</v>
      </c>
      <c r="Q69" s="3"/>
      <c r="R69" s="3" t="str">
        <f t="shared" si="23"/>
        <v/>
      </c>
      <c r="S69" s="26"/>
      <c r="T69" s="27">
        <v>4037877096801</v>
      </c>
      <c r="U69" s="41">
        <v>12090</v>
      </c>
      <c r="V69" s="2" t="s">
        <v>1081</v>
      </c>
      <c r="W69" s="25" t="s">
        <v>26</v>
      </c>
      <c r="X69" s="12"/>
      <c r="Y69" s="12"/>
      <c r="Z69" s="4" t="str">
        <f>IF(Y69="", "", IFERROR(VLOOKUP(Y69, colorList!A:B,2,FALSE),""))</f>
        <v/>
      </c>
    </row>
    <row r="70" spans="1:26" s="11" customFormat="1" ht="60" customHeight="1" x14ac:dyDescent="0.25">
      <c r="A70" s="25" t="s">
        <v>1089</v>
      </c>
      <c r="B70" s="25" t="s">
        <v>23</v>
      </c>
      <c r="C70" s="4" t="str">
        <f>IF(B70="", "", IFERROR(VLOOKUP(B70, sizeList!A:B,2,FALSE),""))</f>
        <v>1 liter</v>
      </c>
      <c r="D70" s="25" t="str">
        <f t="shared" si="16"/>
        <v>1 liter</v>
      </c>
      <c r="E70" s="25" t="s">
        <v>1121</v>
      </c>
      <c r="F70" s="25" t="str">
        <f t="shared" si="17"/>
        <v>Stiefel Rizscsíraolaj 1l</v>
      </c>
      <c r="G70" s="25" t="s">
        <v>1153</v>
      </c>
      <c r="H70" s="25" t="str">
        <f t="shared" si="18"/>
        <v>Stiefel Reiskeimöl</v>
      </c>
      <c r="I70" s="3" t="s">
        <v>1079</v>
      </c>
      <c r="J70" s="43" t="str">
        <f t="shared" si="19"/>
        <v>Stiefel</v>
      </c>
      <c r="K70" s="25" t="s">
        <v>1274</v>
      </c>
      <c r="L70" s="25" t="str">
        <f t="shared" si="20"/>
        <v>Lófelszerelés</v>
      </c>
      <c r="M70" s="25" t="s">
        <v>1533</v>
      </c>
      <c r="N70" s="25" t="str">
        <f t="shared" si="21"/>
        <v>Táplálékkiegészítők, vitaminok, nyalósó</v>
      </c>
      <c r="O70" s="25" t="s">
        <v>1275</v>
      </c>
      <c r="P70" s="25" t="str">
        <f t="shared" si="22"/>
        <v>Táplálékkiegészítő</v>
      </c>
      <c r="Q70" s="3"/>
      <c r="R70" s="3" t="str">
        <f t="shared" si="23"/>
        <v/>
      </c>
      <c r="S70" s="26"/>
      <c r="T70" s="27">
        <v>4037877088011</v>
      </c>
      <c r="U70" s="41">
        <v>5940</v>
      </c>
      <c r="V70" s="2" t="s">
        <v>1081</v>
      </c>
      <c r="W70" s="25" t="s">
        <v>23</v>
      </c>
      <c r="X70" s="12"/>
      <c r="Y70" s="12"/>
      <c r="Z70" s="4" t="str">
        <f>IF(Y70="", "", IFERROR(VLOOKUP(Y70, colorList!A:B,2,FALSE),""))</f>
        <v/>
      </c>
    </row>
    <row r="71" spans="1:26" s="11" customFormat="1" ht="60" customHeight="1" x14ac:dyDescent="0.25">
      <c r="A71" s="25" t="s">
        <v>1090</v>
      </c>
      <c r="B71" s="25" t="s">
        <v>31</v>
      </c>
      <c r="C71" s="4" t="str">
        <f>IF(B71="", "", IFERROR(VLOOKUP(B71, sizeList!A:B,2,FALSE),""))</f>
        <v>5 l</v>
      </c>
      <c r="D71" s="25" t="str">
        <f t="shared" si="16"/>
        <v>5 l</v>
      </c>
      <c r="E71" s="25" t="s">
        <v>1122</v>
      </c>
      <c r="F71" s="25" t="str">
        <f t="shared" si="17"/>
        <v>Stiefel Rizscsíraolaj 5l</v>
      </c>
      <c r="G71" s="25" t="s">
        <v>1153</v>
      </c>
      <c r="H71" s="25" t="str">
        <f t="shared" si="18"/>
        <v>Stiefel Reiskeimöl</v>
      </c>
      <c r="I71" s="3" t="s">
        <v>1079</v>
      </c>
      <c r="J71" s="43" t="str">
        <f t="shared" si="19"/>
        <v>Stiefel</v>
      </c>
      <c r="K71" s="25" t="s">
        <v>1274</v>
      </c>
      <c r="L71" s="25" t="str">
        <f t="shared" si="20"/>
        <v>Lófelszerelés</v>
      </c>
      <c r="M71" s="25" t="s">
        <v>1533</v>
      </c>
      <c r="N71" s="25" t="str">
        <f t="shared" si="21"/>
        <v>Táplálékkiegészítők, vitaminok, nyalósó</v>
      </c>
      <c r="O71" s="25" t="s">
        <v>1275</v>
      </c>
      <c r="P71" s="25" t="str">
        <f t="shared" si="22"/>
        <v>Táplálékkiegészítő</v>
      </c>
      <c r="Q71" s="3"/>
      <c r="R71" s="3" t="str">
        <f t="shared" si="23"/>
        <v/>
      </c>
      <c r="S71" s="26"/>
      <c r="T71" s="27">
        <v>4037877088028</v>
      </c>
      <c r="U71" s="41">
        <v>21290</v>
      </c>
      <c r="V71" s="2" t="s">
        <v>1081</v>
      </c>
      <c r="W71" s="25" t="s">
        <v>31</v>
      </c>
      <c r="X71" s="12"/>
      <c r="Y71" s="12"/>
      <c r="Z71" s="4" t="str">
        <f>IF(Y71="", "", IFERROR(VLOOKUP(Y71, colorList!A:B,2,FALSE),""))</f>
        <v/>
      </c>
    </row>
    <row r="72" spans="1:26" s="11" customFormat="1" ht="60" customHeight="1" x14ac:dyDescent="0.25">
      <c r="A72" s="25" t="s">
        <v>1091</v>
      </c>
      <c r="B72" s="25" t="s">
        <v>34</v>
      </c>
      <c r="C72" s="4" t="str">
        <f>IF(B72="", "", IFERROR(VLOOKUP(B72, sizeList!A:B,2,FALSE),""))</f>
        <v>1,7 kg</v>
      </c>
      <c r="D72" s="25" t="str">
        <f t="shared" si="16"/>
        <v>1,7 kg</v>
      </c>
      <c r="E72" s="25" t="s">
        <v>1123</v>
      </c>
      <c r="F72" s="25" t="str">
        <f t="shared" si="17"/>
        <v>Stiefel Céklapehely 1,7kg</v>
      </c>
      <c r="G72" s="25" t="s">
        <v>1154</v>
      </c>
      <c r="H72" s="25" t="str">
        <f t="shared" si="18"/>
        <v>Stiefel Rote Beete Flocken</v>
      </c>
      <c r="I72" s="3" t="s">
        <v>1079</v>
      </c>
      <c r="J72" s="43" t="str">
        <f t="shared" si="19"/>
        <v>Stiefel</v>
      </c>
      <c r="K72" s="25" t="s">
        <v>1274</v>
      </c>
      <c r="L72" s="25" t="str">
        <f t="shared" si="20"/>
        <v>Lófelszerelés</v>
      </c>
      <c r="M72" s="25" t="s">
        <v>1533</v>
      </c>
      <c r="N72" s="25" t="str">
        <f t="shared" si="21"/>
        <v>Táplálékkiegészítők, vitaminok, nyalósó</v>
      </c>
      <c r="O72" s="25" t="s">
        <v>1276</v>
      </c>
      <c r="P72" s="25" t="str">
        <f t="shared" si="22"/>
        <v>Gyógynövény</v>
      </c>
      <c r="Q72" s="3"/>
      <c r="R72" s="3" t="str">
        <f t="shared" si="23"/>
        <v/>
      </c>
      <c r="S72" s="26"/>
      <c r="T72" s="27">
        <v>4037877093800</v>
      </c>
      <c r="U72" s="41">
        <v>7890</v>
      </c>
      <c r="V72" s="2" t="s">
        <v>1081</v>
      </c>
      <c r="W72" s="25" t="s">
        <v>34</v>
      </c>
      <c r="X72" s="12"/>
      <c r="Y72" s="12"/>
      <c r="Z72" s="4" t="str">
        <f>IF(Y72="", "", IFERROR(VLOOKUP(Y72, colorList!A:B,2,FALSE),""))</f>
        <v/>
      </c>
    </row>
    <row r="73" spans="1:26" s="11" customFormat="1" ht="60" customHeight="1" x14ac:dyDescent="0.25">
      <c r="A73" s="25" t="s">
        <v>1092</v>
      </c>
      <c r="B73" s="25" t="s">
        <v>24</v>
      </c>
      <c r="C73" s="4" t="str">
        <f>IF(B73="", "", IFERROR(VLOOKUP(B73, sizeList!A:B,2,FALSE),""))</f>
        <v>3 kg</v>
      </c>
      <c r="D73" s="25" t="str">
        <f t="shared" si="16"/>
        <v>3 kg</v>
      </c>
      <c r="E73" s="25" t="s">
        <v>1124</v>
      </c>
      <c r="F73" s="25" t="str">
        <f t="shared" si="17"/>
        <v>Stiefel Céklapehely 3kg</v>
      </c>
      <c r="G73" s="25" t="s">
        <v>1154</v>
      </c>
      <c r="H73" s="25" t="str">
        <f t="shared" si="18"/>
        <v>Stiefel Rote Beete Flocken</v>
      </c>
      <c r="I73" s="3" t="s">
        <v>1079</v>
      </c>
      <c r="J73" s="43" t="str">
        <f t="shared" si="19"/>
        <v>Stiefel</v>
      </c>
      <c r="K73" s="25" t="s">
        <v>1274</v>
      </c>
      <c r="L73" s="25" t="str">
        <f t="shared" si="20"/>
        <v>Lófelszerelés</v>
      </c>
      <c r="M73" s="25" t="s">
        <v>1533</v>
      </c>
      <c r="N73" s="25" t="str">
        <f t="shared" si="21"/>
        <v>Táplálékkiegészítők, vitaminok, nyalósó</v>
      </c>
      <c r="O73" s="25" t="s">
        <v>1276</v>
      </c>
      <c r="P73" s="25" t="str">
        <f t="shared" si="22"/>
        <v>Gyógynövény</v>
      </c>
      <c r="Q73" s="3"/>
      <c r="R73" s="3" t="str">
        <f t="shared" si="23"/>
        <v/>
      </c>
      <c r="S73" s="26"/>
      <c r="T73" s="27">
        <v>4037877093817</v>
      </c>
      <c r="U73" s="41">
        <v>11390</v>
      </c>
      <c r="V73" s="2" t="s">
        <v>1081</v>
      </c>
      <c r="W73" s="25" t="s">
        <v>24</v>
      </c>
      <c r="X73" s="12"/>
      <c r="Y73" s="12"/>
      <c r="Z73" s="4" t="str">
        <f>IF(Y73="", "", IFERROR(VLOOKUP(Y73, colorList!A:B,2,FALSE),""))</f>
        <v/>
      </c>
    </row>
    <row r="74" spans="1:26" s="11" customFormat="1" ht="60" customHeight="1" x14ac:dyDescent="0.25">
      <c r="A74" s="25" t="s">
        <v>1093</v>
      </c>
      <c r="B74" s="25" t="s">
        <v>21</v>
      </c>
      <c r="C74" s="4" t="str">
        <f>IF(B74="", "", IFERROR(VLOOKUP(B74, sizeList!A:B,2,FALSE),""))</f>
        <v>1 kg</v>
      </c>
      <c r="D74" s="25" t="str">
        <f t="shared" si="16"/>
        <v>1 kg</v>
      </c>
      <c r="E74" s="25" t="s">
        <v>1125</v>
      </c>
      <c r="F74" s="25" t="str">
        <f t="shared" si="17"/>
        <v>Stiefel Cékla Csemege 1kg</v>
      </c>
      <c r="G74" s="25" t="s">
        <v>1155</v>
      </c>
      <c r="H74" s="25" t="str">
        <f t="shared" si="18"/>
        <v>Stiefel Rote Beete Leckerli</v>
      </c>
      <c r="I74" s="3" t="s">
        <v>1079</v>
      </c>
      <c r="J74" s="43" t="str">
        <f t="shared" si="19"/>
        <v>Stiefel</v>
      </c>
      <c r="K74" s="25" t="s">
        <v>1274</v>
      </c>
      <c r="L74" s="25" t="str">
        <f t="shared" si="20"/>
        <v>Lófelszerelés</v>
      </c>
      <c r="M74" s="25" t="s">
        <v>1533</v>
      </c>
      <c r="N74" s="25" t="str">
        <f t="shared" si="21"/>
        <v>Táplálékkiegészítők, vitaminok, nyalósó</v>
      </c>
      <c r="O74" s="25" t="s">
        <v>1275</v>
      </c>
      <c r="P74" s="25" t="str">
        <f t="shared" si="22"/>
        <v>Táplálékkiegészítő</v>
      </c>
      <c r="Q74" s="3"/>
      <c r="R74" s="3" t="str">
        <f t="shared" si="23"/>
        <v/>
      </c>
      <c r="S74" s="26"/>
      <c r="T74" s="27">
        <v>4037877093909</v>
      </c>
      <c r="U74" s="41">
        <v>2190</v>
      </c>
      <c r="V74" s="2" t="s">
        <v>1081</v>
      </c>
      <c r="W74" s="25" t="s">
        <v>21</v>
      </c>
      <c r="X74" s="12"/>
      <c r="Y74" s="12"/>
      <c r="Z74" s="4" t="str">
        <f>IF(Y74="", "", IFERROR(VLOOKUP(Y74, colorList!A:B,2,FALSE),""))</f>
        <v/>
      </c>
    </row>
    <row r="75" spans="1:26" s="11" customFormat="1" ht="60" customHeight="1" x14ac:dyDescent="0.25">
      <c r="A75" s="25" t="s">
        <v>1094</v>
      </c>
      <c r="B75" s="25" t="s">
        <v>22</v>
      </c>
      <c r="C75" s="4" t="str">
        <f>IF(B75="", "", IFERROR(VLOOKUP(B75, sizeList!A:B,2,FALSE),""))</f>
        <v>500 g</v>
      </c>
      <c r="D75" s="25" t="str">
        <f t="shared" si="16"/>
        <v>500 g</v>
      </c>
      <c r="E75" s="25" t="s">
        <v>1126</v>
      </c>
      <c r="F75" s="25" t="str">
        <f t="shared" si="17"/>
        <v>Stiefel Zsálya (Vágott) 500g</v>
      </c>
      <c r="G75" s="25" t="s">
        <v>1156</v>
      </c>
      <c r="H75" s="25" t="str">
        <f t="shared" si="18"/>
        <v>Stiefel Salbei</v>
      </c>
      <c r="I75" s="3" t="s">
        <v>1079</v>
      </c>
      <c r="J75" s="43" t="str">
        <f t="shared" si="19"/>
        <v>Stiefel</v>
      </c>
      <c r="K75" s="25" t="s">
        <v>1274</v>
      </c>
      <c r="L75" s="25" t="str">
        <f t="shared" si="20"/>
        <v>Lófelszerelés</v>
      </c>
      <c r="M75" s="25" t="s">
        <v>1533</v>
      </c>
      <c r="N75" s="25" t="str">
        <f t="shared" si="21"/>
        <v>Táplálékkiegészítők, vitaminok, nyalósó</v>
      </c>
      <c r="O75" s="25" t="s">
        <v>1276</v>
      </c>
      <c r="P75" s="25" t="str">
        <f t="shared" si="22"/>
        <v>Gyógynövény</v>
      </c>
      <c r="Q75" s="3"/>
      <c r="R75" s="3" t="str">
        <f t="shared" si="23"/>
        <v/>
      </c>
      <c r="S75" s="26"/>
      <c r="T75" s="27">
        <v>4037877037026</v>
      </c>
      <c r="U75" s="41">
        <v>4790</v>
      </c>
      <c r="V75" s="2" t="s">
        <v>1081</v>
      </c>
      <c r="W75" s="25" t="s">
        <v>22</v>
      </c>
      <c r="X75" s="12"/>
      <c r="Y75" s="12"/>
      <c r="Z75" s="4" t="str">
        <f>IF(Y75="", "", IFERROR(VLOOKUP(Y75, colorList!A:B,2,FALSE),""))</f>
        <v/>
      </c>
    </row>
    <row r="76" spans="1:26" s="11" customFormat="1" ht="60" customHeight="1" x14ac:dyDescent="0.25">
      <c r="A76" s="25" t="s">
        <v>1095</v>
      </c>
      <c r="B76" s="25" t="s">
        <v>24</v>
      </c>
      <c r="C76" s="4" t="str">
        <f>IF(B76="", "", IFERROR(VLOOKUP(B76, sizeList!A:B,2,FALSE),""))</f>
        <v>3 kg</v>
      </c>
      <c r="D76" s="25" t="str">
        <f t="shared" si="16"/>
        <v>3 kg</v>
      </c>
      <c r="E76" s="25" t="s">
        <v>1127</v>
      </c>
      <c r="F76" s="25" t="str">
        <f t="shared" si="17"/>
        <v>Stiefel Feketekömény Pellet 3kg</v>
      </c>
      <c r="G76" s="25" t="s">
        <v>1157</v>
      </c>
      <c r="H76" s="25" t="str">
        <f t="shared" si="18"/>
        <v>Stiefel Schwarzkümmel Pellet</v>
      </c>
      <c r="I76" s="3" t="s">
        <v>1079</v>
      </c>
      <c r="J76" s="43" t="str">
        <f t="shared" si="19"/>
        <v>Stiefel</v>
      </c>
      <c r="K76" s="25" t="s">
        <v>1274</v>
      </c>
      <c r="L76" s="25" t="str">
        <f t="shared" si="20"/>
        <v>Lófelszerelés</v>
      </c>
      <c r="M76" s="25" t="s">
        <v>1533</v>
      </c>
      <c r="N76" s="25" t="str">
        <f t="shared" si="21"/>
        <v>Táplálékkiegészítők, vitaminok, nyalósó</v>
      </c>
      <c r="O76" s="25" t="s">
        <v>1275</v>
      </c>
      <c r="P76" s="25" t="str">
        <f t="shared" si="22"/>
        <v>Táplálékkiegészítő</v>
      </c>
      <c r="Q76" s="3"/>
      <c r="R76" s="3" t="str">
        <f t="shared" si="23"/>
        <v/>
      </c>
      <c r="S76" s="26"/>
      <c r="T76" s="27">
        <v>4037877104216</v>
      </c>
      <c r="U76" s="41">
        <v>5670</v>
      </c>
      <c r="V76" s="2" t="s">
        <v>1081</v>
      </c>
      <c r="W76" s="25" t="s">
        <v>24</v>
      </c>
      <c r="X76" s="12"/>
      <c r="Y76" s="12"/>
      <c r="Z76" s="4" t="str">
        <f>IF(Y76="", "", IFERROR(VLOOKUP(Y76, colorList!A:B,2,FALSE),""))</f>
        <v/>
      </c>
    </row>
    <row r="77" spans="1:26" s="11" customFormat="1" ht="60" customHeight="1" x14ac:dyDescent="0.25">
      <c r="A77" s="25" t="s">
        <v>1096</v>
      </c>
      <c r="B77" s="25" t="s">
        <v>25</v>
      </c>
      <c r="C77" s="4" t="str">
        <f>IF(B77="", "", IFERROR(VLOOKUP(B77, sizeList!A:B,2,FALSE),""))</f>
        <v>10 kg</v>
      </c>
      <c r="D77" s="25" t="str">
        <f t="shared" si="16"/>
        <v>10 kg</v>
      </c>
      <c r="E77" s="25" t="s">
        <v>1128</v>
      </c>
      <c r="F77" s="25" t="str">
        <f t="shared" si="17"/>
        <v>Stiefel Feketekömény Pellet 1 kg</v>
      </c>
      <c r="G77" s="25" t="s">
        <v>1157</v>
      </c>
      <c r="H77" s="25" t="str">
        <f t="shared" si="18"/>
        <v>Stiefel Schwarzkümmel Pellet</v>
      </c>
      <c r="I77" s="3" t="s">
        <v>1079</v>
      </c>
      <c r="J77" s="43" t="str">
        <f t="shared" si="19"/>
        <v>Stiefel</v>
      </c>
      <c r="K77" s="25" t="s">
        <v>1274</v>
      </c>
      <c r="L77" s="25" t="str">
        <f t="shared" si="20"/>
        <v>Lófelszerelés</v>
      </c>
      <c r="M77" s="25" t="s">
        <v>1533</v>
      </c>
      <c r="N77" s="25" t="str">
        <f t="shared" si="21"/>
        <v>Táplálékkiegészítők, vitaminok, nyalósó</v>
      </c>
      <c r="O77" s="25" t="s">
        <v>1275</v>
      </c>
      <c r="P77" s="25" t="str">
        <f t="shared" si="22"/>
        <v>Táplálékkiegészítő</v>
      </c>
      <c r="Q77" s="3"/>
      <c r="R77" s="3" t="str">
        <f t="shared" si="23"/>
        <v/>
      </c>
      <c r="S77" s="26"/>
      <c r="T77" s="27">
        <v>4037877104223</v>
      </c>
      <c r="U77" s="41">
        <v>12980</v>
      </c>
      <c r="V77" s="2" t="s">
        <v>1081</v>
      </c>
      <c r="W77" s="25" t="s">
        <v>25</v>
      </c>
      <c r="X77" s="12"/>
      <c r="Y77" s="12"/>
      <c r="Z77" s="4" t="str">
        <f>IF(Y77="", "", IFERROR(VLOOKUP(Y77, colorList!A:B,2,FALSE),""))</f>
        <v/>
      </c>
    </row>
    <row r="78" spans="1:26" s="11" customFormat="1" ht="60" customHeight="1" x14ac:dyDescent="0.25">
      <c r="A78" s="25" t="s">
        <v>1097</v>
      </c>
      <c r="B78" s="25" t="s">
        <v>35</v>
      </c>
      <c r="C78" s="4" t="str">
        <f>IF(B78="", "", IFERROR(VLOOKUP(B78, sizeList!A:B,2,FALSE),""))</f>
        <v>250 ml</v>
      </c>
      <c r="D78" s="25" t="str">
        <f t="shared" si="16"/>
        <v>250 ml</v>
      </c>
      <c r="E78" s="25" t="s">
        <v>1129</v>
      </c>
      <c r="F78" s="25" t="str">
        <f t="shared" si="17"/>
        <v>Stiefel Feketekömény Olaj 250ml</v>
      </c>
      <c r="G78" s="25" t="s">
        <v>1158</v>
      </c>
      <c r="H78" s="25" t="str">
        <f t="shared" si="18"/>
        <v>Stiefel Schwarzkümmelöl</v>
      </c>
      <c r="I78" s="3" t="s">
        <v>1079</v>
      </c>
      <c r="J78" s="43" t="str">
        <f t="shared" si="19"/>
        <v>Stiefel</v>
      </c>
      <c r="K78" s="25" t="s">
        <v>1274</v>
      </c>
      <c r="L78" s="25" t="str">
        <f t="shared" si="20"/>
        <v>Lófelszerelés</v>
      </c>
      <c r="M78" s="25" t="s">
        <v>1533</v>
      </c>
      <c r="N78" s="25" t="str">
        <f t="shared" si="21"/>
        <v>Táplálékkiegészítők, vitaminok, nyalósó</v>
      </c>
      <c r="O78" s="25" t="s">
        <v>1275</v>
      </c>
      <c r="P78" s="25" t="str">
        <f t="shared" si="22"/>
        <v>Táplálékkiegészítő</v>
      </c>
      <c r="Q78" s="3"/>
      <c r="R78" s="3" t="str">
        <f t="shared" si="23"/>
        <v/>
      </c>
      <c r="S78" s="26"/>
      <c r="T78" s="27">
        <v>4037877102212</v>
      </c>
      <c r="U78" s="41">
        <v>6540</v>
      </c>
      <c r="V78" s="2" t="s">
        <v>1081</v>
      </c>
      <c r="W78" s="25" t="s">
        <v>35</v>
      </c>
      <c r="X78" s="12"/>
      <c r="Y78" s="12"/>
      <c r="Z78" s="4" t="str">
        <f>IF(Y78="", "", IFERROR(VLOOKUP(Y78, colorList!A:B,2,FALSE),""))</f>
        <v/>
      </c>
    </row>
    <row r="79" spans="1:26" ht="60" customHeight="1" x14ac:dyDescent="0.25">
      <c r="A79" s="25" t="s">
        <v>1098</v>
      </c>
      <c r="B79" s="25" t="s">
        <v>23</v>
      </c>
      <c r="C79" s="4" t="str">
        <f>IF(B79="", "", IFERROR(VLOOKUP(B79, sizeList!A:B,2,FALSE),""))</f>
        <v>1 liter</v>
      </c>
      <c r="D79" s="25" t="str">
        <f t="shared" si="16"/>
        <v>1 liter</v>
      </c>
      <c r="E79" s="25" t="s">
        <v>1130</v>
      </c>
      <c r="F79" s="25" t="str">
        <f t="shared" si="17"/>
        <v>Stiefel Feketekömény Olaj 1l</v>
      </c>
      <c r="G79" s="25" t="s">
        <v>1158</v>
      </c>
      <c r="H79" s="25" t="str">
        <f t="shared" si="18"/>
        <v>Stiefel Schwarzkümmelöl</v>
      </c>
      <c r="I79" s="3" t="s">
        <v>1079</v>
      </c>
      <c r="J79" s="42" t="str">
        <f t="shared" si="19"/>
        <v>Stiefel</v>
      </c>
      <c r="K79" s="25" t="s">
        <v>1274</v>
      </c>
      <c r="L79" s="25" t="str">
        <f t="shared" si="20"/>
        <v>Lófelszerelés</v>
      </c>
      <c r="M79" s="25" t="s">
        <v>1533</v>
      </c>
      <c r="N79" s="25" t="str">
        <f t="shared" si="21"/>
        <v>Táplálékkiegészítők, vitaminok, nyalósó</v>
      </c>
      <c r="O79" s="25" t="s">
        <v>1275</v>
      </c>
      <c r="P79" s="25" t="str">
        <f t="shared" si="22"/>
        <v>Táplálékkiegészítő</v>
      </c>
      <c r="Q79" s="3"/>
      <c r="R79" s="3" t="str">
        <f t="shared" si="23"/>
        <v/>
      </c>
      <c r="S79" s="26"/>
      <c r="T79" s="27">
        <v>4037877102229</v>
      </c>
      <c r="U79" s="41">
        <v>17090</v>
      </c>
      <c r="V79" s="2" t="s">
        <v>1081</v>
      </c>
      <c r="W79" s="25" t="s">
        <v>23</v>
      </c>
      <c r="X79" s="12"/>
      <c r="Y79" s="12"/>
      <c r="Z79" s="4" t="str">
        <f>IF(Y79="", "", IFERROR(VLOOKUP(Y79, colorList!A:B,2,FALSE),""))</f>
        <v/>
      </c>
    </row>
    <row r="80" spans="1:26" ht="60" customHeight="1" x14ac:dyDescent="0.25">
      <c r="A80" s="25" t="s">
        <v>1099</v>
      </c>
      <c r="B80" s="25" t="s">
        <v>26</v>
      </c>
      <c r="C80" s="4" t="str">
        <f>IF(B80="", "", IFERROR(VLOOKUP(B80, sizeList!A:B,2,FALSE),""))</f>
        <v>1,5 kg</v>
      </c>
      <c r="D80" s="25" t="str">
        <f t="shared" si="16"/>
        <v>1,5 kg</v>
      </c>
      <c r="E80" s="25" t="s">
        <v>1131</v>
      </c>
      <c r="F80" s="25" t="str">
        <f t="shared" si="17"/>
        <v>Stiefel Feketeköménymag 1,5kg</v>
      </c>
      <c r="G80" s="25" t="s">
        <v>1159</v>
      </c>
      <c r="H80" s="25" t="str">
        <f t="shared" si="18"/>
        <v>Stiefel Schwarzkümmelsamen</v>
      </c>
      <c r="I80" s="3" t="s">
        <v>1079</v>
      </c>
      <c r="J80" s="42" t="str">
        <f t="shared" si="19"/>
        <v>Stiefel</v>
      </c>
      <c r="K80" s="25" t="s">
        <v>1274</v>
      </c>
      <c r="L80" s="25" t="str">
        <f t="shared" si="20"/>
        <v>Lófelszerelés</v>
      </c>
      <c r="M80" s="25" t="s">
        <v>1533</v>
      </c>
      <c r="N80" s="25" t="str">
        <f t="shared" si="21"/>
        <v>Táplálékkiegészítők, vitaminok, nyalósó</v>
      </c>
      <c r="O80" s="25" t="s">
        <v>1276</v>
      </c>
      <c r="P80" s="25" t="str">
        <f t="shared" si="22"/>
        <v>Gyógynövény</v>
      </c>
      <c r="Q80" s="3"/>
      <c r="R80" s="3" t="str">
        <f t="shared" si="23"/>
        <v/>
      </c>
      <c r="S80" s="26"/>
      <c r="T80" s="27">
        <v>4037877094401</v>
      </c>
      <c r="U80" s="41">
        <v>8760</v>
      </c>
      <c r="V80" s="2" t="s">
        <v>1081</v>
      </c>
      <c r="W80" s="25" t="s">
        <v>26</v>
      </c>
      <c r="X80" s="12"/>
      <c r="Y80" s="12"/>
      <c r="Z80" s="4" t="str">
        <f>IF(Y80="", "", IFERROR(VLOOKUP(Y80, colorList!A:B,2,FALSE),""))</f>
        <v/>
      </c>
    </row>
    <row r="81" spans="1:26" ht="60" customHeight="1" x14ac:dyDescent="0.25">
      <c r="A81" s="25" t="s">
        <v>1100</v>
      </c>
      <c r="B81" s="25" t="s">
        <v>26</v>
      </c>
      <c r="C81" s="4" t="str">
        <f>IF(B81="", "", IFERROR(VLOOKUP(B81, sizeList!A:B,2,FALSE),""))</f>
        <v>1,5 kg</v>
      </c>
      <c r="D81" s="25" t="str">
        <f t="shared" si="16"/>
        <v>1,5 kg</v>
      </c>
      <c r="E81" s="25" t="s">
        <v>1132</v>
      </c>
      <c r="F81" s="25" t="str">
        <f t="shared" si="17"/>
        <v>Stiefel Tengeri Alga Liszt 1,5kg</v>
      </c>
      <c r="G81" s="25" t="s">
        <v>1160</v>
      </c>
      <c r="H81" s="25" t="str">
        <f t="shared" si="18"/>
        <v>Stiefel Seealgenmehl</v>
      </c>
      <c r="I81" s="3" t="s">
        <v>1079</v>
      </c>
      <c r="J81" s="42" t="str">
        <f t="shared" si="19"/>
        <v>Stiefel</v>
      </c>
      <c r="K81" s="25" t="s">
        <v>1274</v>
      </c>
      <c r="L81" s="25" t="str">
        <f t="shared" si="20"/>
        <v>Lófelszerelés</v>
      </c>
      <c r="M81" s="25" t="s">
        <v>1533</v>
      </c>
      <c r="N81" s="25" t="str">
        <f t="shared" si="21"/>
        <v>Táplálékkiegészítők, vitaminok, nyalósó</v>
      </c>
      <c r="O81" s="25" t="s">
        <v>1275</v>
      </c>
      <c r="P81" s="25" t="str">
        <f t="shared" si="22"/>
        <v>Táplálékkiegészítő</v>
      </c>
      <c r="Q81" s="3"/>
      <c r="R81" s="3" t="str">
        <f t="shared" si="23"/>
        <v/>
      </c>
      <c r="S81" s="26"/>
      <c r="T81" s="27">
        <v>4037877096603</v>
      </c>
      <c r="U81" s="41">
        <v>9630</v>
      </c>
      <c r="V81" s="2" t="s">
        <v>1081</v>
      </c>
      <c r="W81" s="25" t="s">
        <v>26</v>
      </c>
      <c r="X81" s="12"/>
      <c r="Y81" s="12"/>
      <c r="Z81" s="4" t="str">
        <f>IF(Y81="", "", IFERROR(VLOOKUP(Y81, colorList!A:B,2,FALSE),""))</f>
        <v/>
      </c>
    </row>
    <row r="82" spans="1:26" ht="60" customHeight="1" x14ac:dyDescent="0.25">
      <c r="A82" s="25" t="s">
        <v>1101</v>
      </c>
      <c r="B82" s="25" t="s">
        <v>26</v>
      </c>
      <c r="C82" s="4" t="str">
        <f>IF(B82="", "", IFERROR(VLOOKUP(B82, sizeList!A:B,2,FALSE),""))</f>
        <v>1,5 kg</v>
      </c>
      <c r="D82" s="25" t="str">
        <f t="shared" si="16"/>
        <v>1,5 kg</v>
      </c>
      <c r="E82" s="25" t="s">
        <v>1133</v>
      </c>
      <c r="F82" s="25" t="str">
        <f t="shared" si="17"/>
        <v>Stiefel Spirulina Pellet 1,5kg</v>
      </c>
      <c r="G82" s="25" t="s">
        <v>1161</v>
      </c>
      <c r="H82" s="25" t="str">
        <f t="shared" si="18"/>
        <v>Stiefel Spirulina Pellet</v>
      </c>
      <c r="I82" s="3" t="s">
        <v>1079</v>
      </c>
      <c r="J82" s="42" t="str">
        <f t="shared" si="19"/>
        <v>Stiefel</v>
      </c>
      <c r="K82" s="25" t="s">
        <v>1274</v>
      </c>
      <c r="L82" s="25" t="str">
        <f t="shared" si="20"/>
        <v>Lófelszerelés</v>
      </c>
      <c r="M82" s="25" t="s">
        <v>1533</v>
      </c>
      <c r="N82" s="25" t="str">
        <f t="shared" si="21"/>
        <v>Táplálékkiegészítők, vitaminok, nyalósó</v>
      </c>
      <c r="O82" s="25" t="s">
        <v>1275</v>
      </c>
      <c r="P82" s="25" t="str">
        <f t="shared" si="22"/>
        <v>Táplálékkiegészítő</v>
      </c>
      <c r="Q82" s="3"/>
      <c r="R82" s="3" t="str">
        <f t="shared" si="23"/>
        <v/>
      </c>
      <c r="S82" s="26"/>
      <c r="T82" s="27">
        <v>4037877096504</v>
      </c>
      <c r="U82" s="41">
        <v>29700</v>
      </c>
      <c r="V82" s="2" t="s">
        <v>1081</v>
      </c>
      <c r="W82" s="25" t="s">
        <v>26</v>
      </c>
      <c r="X82" s="12"/>
      <c r="Y82" s="12"/>
      <c r="Z82" s="4" t="str">
        <f>IF(Y82="", "", IFERROR(VLOOKUP(Y82, colorList!A:B,2,FALSE),""))</f>
        <v/>
      </c>
    </row>
    <row r="83" spans="1:26" ht="60" customHeight="1" x14ac:dyDescent="0.25">
      <c r="A83" s="25" t="s">
        <v>1102</v>
      </c>
      <c r="B83" s="25" t="s">
        <v>22</v>
      </c>
      <c r="C83" s="4" t="str">
        <f>IF(B83="", "", IFERROR(VLOOKUP(B83, sizeList!A:B,2,FALSE),""))</f>
        <v>500 g</v>
      </c>
      <c r="D83" s="25" t="str">
        <f t="shared" si="16"/>
        <v>500 g</v>
      </c>
      <c r="E83" s="25" t="s">
        <v>1134</v>
      </c>
      <c r="F83" s="25" t="str">
        <f t="shared" si="17"/>
        <v>Stiefel Lándzsás Útifű 500g</v>
      </c>
      <c r="G83" s="25" t="s">
        <v>1162</v>
      </c>
      <c r="H83" s="25" t="str">
        <f t="shared" si="18"/>
        <v>Stiefel Spitzwegerich</v>
      </c>
      <c r="I83" s="3" t="s">
        <v>1079</v>
      </c>
      <c r="J83" s="42" t="str">
        <f t="shared" si="19"/>
        <v>Stiefel</v>
      </c>
      <c r="K83" s="25" t="s">
        <v>1274</v>
      </c>
      <c r="L83" s="25" t="str">
        <f t="shared" si="20"/>
        <v>Lófelszerelés</v>
      </c>
      <c r="M83" s="25" t="s">
        <v>1533</v>
      </c>
      <c r="N83" s="25" t="str">
        <f t="shared" si="21"/>
        <v>Táplálékkiegészítők, vitaminok, nyalósó</v>
      </c>
      <c r="O83" s="25" t="s">
        <v>1276</v>
      </c>
      <c r="P83" s="25" t="str">
        <f t="shared" si="22"/>
        <v>Gyógynövény</v>
      </c>
      <c r="Q83" s="3"/>
      <c r="R83" s="3" t="str">
        <f t="shared" si="23"/>
        <v/>
      </c>
      <c r="S83" s="26"/>
      <c r="T83" s="27">
        <v>4037877082019</v>
      </c>
      <c r="U83" s="41">
        <v>4350</v>
      </c>
      <c r="V83" s="2" t="s">
        <v>1081</v>
      </c>
      <c r="W83" s="25" t="s">
        <v>22</v>
      </c>
      <c r="X83" s="12"/>
      <c r="Y83" s="12"/>
      <c r="Z83" s="4" t="str">
        <f>IF(Y83="", "", IFERROR(VLOOKUP(Y83, colorList!A:B,2,FALSE),""))</f>
        <v/>
      </c>
    </row>
    <row r="84" spans="1:26" ht="60" customHeight="1" x14ac:dyDescent="0.25">
      <c r="A84" s="25" t="s">
        <v>1103</v>
      </c>
      <c r="B84" s="25" t="s">
        <v>21</v>
      </c>
      <c r="C84" s="4" t="str">
        <f>IF(B84="", "", IFERROR(VLOOKUP(B84, sizeList!A:B,2,FALSE),""))</f>
        <v>1 kg</v>
      </c>
      <c r="D84" s="25" t="str">
        <f t="shared" si="16"/>
        <v>1 kg</v>
      </c>
      <c r="E84" s="25" t="s">
        <v>1135</v>
      </c>
      <c r="F84" s="25" t="str">
        <f t="shared" si="17"/>
        <v>Stiefel Anyagcsere-gyógynövény 1kg</v>
      </c>
      <c r="G84" s="25" t="s">
        <v>1163</v>
      </c>
      <c r="H84" s="25" t="str">
        <f t="shared" si="18"/>
        <v>Stiefel Stoffwechselkräuter</v>
      </c>
      <c r="I84" s="3" t="s">
        <v>1079</v>
      </c>
      <c r="J84" s="42" t="str">
        <f t="shared" si="19"/>
        <v>Stiefel</v>
      </c>
      <c r="K84" s="25" t="s">
        <v>1274</v>
      </c>
      <c r="L84" s="25" t="str">
        <f t="shared" si="20"/>
        <v>Lófelszerelés</v>
      </c>
      <c r="M84" s="25" t="s">
        <v>1533</v>
      </c>
      <c r="N84" s="25" t="str">
        <f t="shared" si="21"/>
        <v>Táplálékkiegészítők, vitaminok, nyalósó</v>
      </c>
      <c r="O84" s="25" t="s">
        <v>1276</v>
      </c>
      <c r="P84" s="25" t="str">
        <f t="shared" si="22"/>
        <v>Gyógynövény</v>
      </c>
      <c r="Q84" s="3"/>
      <c r="R84" s="3" t="str">
        <f t="shared" si="23"/>
        <v/>
      </c>
      <c r="S84" s="26"/>
      <c r="T84" s="27">
        <v>4037877093008</v>
      </c>
      <c r="U84" s="41">
        <v>10950</v>
      </c>
      <c r="V84" s="2" t="s">
        <v>1081</v>
      </c>
      <c r="W84" s="25" t="s">
        <v>21</v>
      </c>
      <c r="X84" s="12"/>
      <c r="Y84" s="12"/>
      <c r="Z84" s="4" t="str">
        <f>IF(Y84="", "", IFERROR(VLOOKUP(Y84, colorList!A:B,2,FALSE),""))</f>
        <v/>
      </c>
    </row>
    <row r="85" spans="1:26" ht="60" customHeight="1" x14ac:dyDescent="0.25">
      <c r="A85" s="25" t="s">
        <v>1104</v>
      </c>
      <c r="B85" s="25" t="s">
        <v>23</v>
      </c>
      <c r="C85" s="4" t="str">
        <f>IF(B85="", "", IFERROR(VLOOKUP(B85, sizeList!A:B,2,FALSE),""))</f>
        <v>1 liter</v>
      </c>
      <c r="D85" s="25" t="str">
        <f t="shared" si="16"/>
        <v>1 liter</v>
      </c>
      <c r="E85" s="25" t="s">
        <v>1136</v>
      </c>
      <c r="F85" s="25" t="str">
        <f t="shared" si="17"/>
        <v>Stiefel Anyagcserét Támogató Gyógynövényes Foyladék 1l</v>
      </c>
      <c r="G85" s="25" t="s">
        <v>1164</v>
      </c>
      <c r="H85" s="25" t="str">
        <f t="shared" si="18"/>
        <v>Stiefel Stoffwechselkräutersaft</v>
      </c>
      <c r="I85" s="3" t="s">
        <v>1079</v>
      </c>
      <c r="J85" s="42" t="str">
        <f t="shared" si="19"/>
        <v>Stiefel</v>
      </c>
      <c r="K85" s="25" t="s">
        <v>1274</v>
      </c>
      <c r="L85" s="25" t="str">
        <f t="shared" si="20"/>
        <v>Lófelszerelés</v>
      </c>
      <c r="M85" s="25" t="s">
        <v>1533</v>
      </c>
      <c r="N85" s="25" t="str">
        <f t="shared" si="21"/>
        <v>Táplálékkiegészítők, vitaminok, nyalósó</v>
      </c>
      <c r="O85" s="25" t="s">
        <v>1276</v>
      </c>
      <c r="P85" s="25" t="str">
        <f t="shared" si="22"/>
        <v>Gyógynövény</v>
      </c>
      <c r="Q85" s="3"/>
      <c r="R85" s="3" t="str">
        <f t="shared" si="23"/>
        <v/>
      </c>
      <c r="S85" s="26"/>
      <c r="T85" s="27">
        <v>4037877095903</v>
      </c>
      <c r="U85" s="41">
        <v>7430</v>
      </c>
      <c r="V85" s="2" t="s">
        <v>1081</v>
      </c>
      <c r="W85" s="25" t="s">
        <v>23</v>
      </c>
      <c r="X85" s="12"/>
      <c r="Y85" s="12"/>
      <c r="Z85" s="4" t="str">
        <f>IF(Y85="", "", IFERROR(VLOOKUP(Y85, colorList!A:B,2,FALSE),""))</f>
        <v/>
      </c>
    </row>
    <row r="86" spans="1:26" ht="60" customHeight="1" x14ac:dyDescent="0.25">
      <c r="A86" s="25" t="s">
        <v>1105</v>
      </c>
      <c r="B86" s="25" t="s">
        <v>36</v>
      </c>
      <c r="C86" s="4" t="str">
        <f>IF(B86="", "", IFERROR(VLOOKUP(B86, sizeList!A:B,2,FALSE),""))</f>
        <v>600 g</v>
      </c>
      <c r="D86" s="25" t="str">
        <f t="shared" si="16"/>
        <v>600 g</v>
      </c>
      <c r="E86" s="25" t="s">
        <v>1137</v>
      </c>
      <c r="F86" s="25" t="str">
        <f t="shared" si="17"/>
        <v>Stiefel Édesgyökér (vágott) 600g</v>
      </c>
      <c r="G86" s="25" t="s">
        <v>1165</v>
      </c>
      <c r="H86" s="25" t="str">
        <f t="shared" si="18"/>
        <v>Stiefel Süßholzwurzel</v>
      </c>
      <c r="I86" s="3" t="s">
        <v>1079</v>
      </c>
      <c r="J86" s="42" t="str">
        <f t="shared" si="19"/>
        <v>Stiefel</v>
      </c>
      <c r="K86" s="25" t="s">
        <v>1274</v>
      </c>
      <c r="L86" s="25" t="str">
        <f t="shared" si="20"/>
        <v>Lófelszerelés</v>
      </c>
      <c r="M86" s="25" t="s">
        <v>1533</v>
      </c>
      <c r="N86" s="25" t="str">
        <f t="shared" si="21"/>
        <v>Táplálékkiegészítők, vitaminok, nyalósó</v>
      </c>
      <c r="O86" s="25" t="s">
        <v>1276</v>
      </c>
      <c r="P86" s="25" t="str">
        <f t="shared" si="22"/>
        <v>Gyógynövény</v>
      </c>
      <c r="Q86" s="3"/>
      <c r="R86" s="3" t="str">
        <f t="shared" si="23"/>
        <v/>
      </c>
      <c r="S86" s="26"/>
      <c r="T86" s="27">
        <v>4037877039037</v>
      </c>
      <c r="U86" s="41">
        <v>5060</v>
      </c>
      <c r="V86" s="2" t="s">
        <v>1081</v>
      </c>
      <c r="W86" s="25" t="s">
        <v>36</v>
      </c>
      <c r="X86" s="12"/>
      <c r="Y86" s="12"/>
      <c r="Z86" s="4" t="str">
        <f>IF(Y86="", "", IFERROR(VLOOKUP(Y86, colorList!A:B,2,FALSE),""))</f>
        <v/>
      </c>
    </row>
    <row r="87" spans="1:26" ht="60" customHeight="1" x14ac:dyDescent="0.25">
      <c r="A87" s="25" t="s">
        <v>1106</v>
      </c>
      <c r="B87" s="25" t="s">
        <v>22</v>
      </c>
      <c r="C87" s="4" t="str">
        <f>IF(B87="", "", IFERROR(VLOOKUP(B87, sizeList!A:B,2,FALSE),""))</f>
        <v>500 g</v>
      </c>
      <c r="D87" s="25" t="str">
        <f t="shared" si="16"/>
        <v>500 g</v>
      </c>
      <c r="E87" s="25" t="s">
        <v>1138</v>
      </c>
      <c r="F87" s="25" t="str">
        <f t="shared" si="17"/>
        <v>Stiefel Kakukkfű (morzsolt) 500g</v>
      </c>
      <c r="G87" s="25" t="s">
        <v>1166</v>
      </c>
      <c r="H87" s="25" t="str">
        <f t="shared" si="18"/>
        <v>Stiefel Thymian</v>
      </c>
      <c r="I87" s="3" t="s">
        <v>1079</v>
      </c>
      <c r="J87" s="42" t="str">
        <f t="shared" si="19"/>
        <v>Stiefel</v>
      </c>
      <c r="K87" s="25" t="s">
        <v>1274</v>
      </c>
      <c r="L87" s="25" t="str">
        <f t="shared" si="20"/>
        <v>Lófelszerelés</v>
      </c>
      <c r="M87" s="25" t="s">
        <v>1533</v>
      </c>
      <c r="N87" s="25" t="str">
        <f t="shared" si="21"/>
        <v>Táplálékkiegészítők, vitaminok, nyalósó</v>
      </c>
      <c r="O87" s="25" t="s">
        <v>1276</v>
      </c>
      <c r="P87" s="25" t="str">
        <f t="shared" si="22"/>
        <v>Gyógynövény</v>
      </c>
      <c r="Q87" s="3"/>
      <c r="R87" s="3" t="str">
        <f t="shared" si="23"/>
        <v/>
      </c>
      <c r="S87" s="26"/>
      <c r="T87" s="27">
        <v>4037877083016</v>
      </c>
      <c r="U87" s="41">
        <v>4390</v>
      </c>
      <c r="V87" s="2" t="s">
        <v>1081</v>
      </c>
      <c r="W87" s="25" t="s">
        <v>22</v>
      </c>
      <c r="X87" s="12"/>
      <c r="Y87" s="12"/>
      <c r="Z87" s="4" t="str">
        <f>IF(Y87="", "", IFERROR(VLOOKUP(Y87, colorList!A:B,2,FALSE),""))</f>
        <v/>
      </c>
    </row>
    <row r="88" spans="1:26" ht="60" customHeight="1" x14ac:dyDescent="0.25">
      <c r="A88" s="25" t="s">
        <v>1107</v>
      </c>
      <c r="B88" s="25" t="s">
        <v>23</v>
      </c>
      <c r="C88" s="4" t="str">
        <f>IF(B88="", "", IFERROR(VLOOKUP(B88, sizeList!A:B,2,FALSE),""))</f>
        <v>1 liter</v>
      </c>
      <c r="D88" s="25" t="str">
        <f t="shared" si="16"/>
        <v>1 liter</v>
      </c>
      <c r="E88" s="25" t="s">
        <v>1139</v>
      </c>
      <c r="F88" s="25" t="str">
        <f t="shared" si="17"/>
        <v>Stiefel Vitamin Liquid 1l</v>
      </c>
      <c r="G88" s="25" t="s">
        <v>1167</v>
      </c>
      <c r="H88" s="25" t="str">
        <f t="shared" si="18"/>
        <v>Stiefel Vitamin Liquid</v>
      </c>
      <c r="I88" s="3" t="s">
        <v>1079</v>
      </c>
      <c r="J88" s="42" t="str">
        <f t="shared" si="19"/>
        <v>Stiefel</v>
      </c>
      <c r="K88" s="25" t="s">
        <v>1274</v>
      </c>
      <c r="L88" s="25" t="str">
        <f t="shared" si="20"/>
        <v>Lófelszerelés</v>
      </c>
      <c r="M88" s="25" t="s">
        <v>1533</v>
      </c>
      <c r="N88" s="25" t="str">
        <f t="shared" si="21"/>
        <v>Táplálékkiegészítők, vitaminok, nyalósó</v>
      </c>
      <c r="O88" s="25" t="s">
        <v>1275</v>
      </c>
      <c r="P88" s="25" t="str">
        <f t="shared" si="22"/>
        <v>Táplálékkiegészítő</v>
      </c>
      <c r="Q88" s="3"/>
      <c r="R88" s="3" t="str">
        <f t="shared" si="23"/>
        <v/>
      </c>
      <c r="S88" s="26"/>
      <c r="T88" s="27">
        <v>4037877100119</v>
      </c>
      <c r="U88" s="41">
        <v>7436</v>
      </c>
      <c r="V88" s="2" t="s">
        <v>1081</v>
      </c>
      <c r="W88" s="25" t="s">
        <v>23</v>
      </c>
      <c r="X88" s="12"/>
      <c r="Y88" s="12"/>
      <c r="Z88" s="4" t="str">
        <f>IF(Y88="", "", IFERROR(VLOOKUP(Y88, colorList!A:B,2,FALSE),""))</f>
        <v/>
      </c>
    </row>
    <row r="89" spans="1:26" ht="60" customHeight="1" x14ac:dyDescent="0.25">
      <c r="A89" s="25" t="s">
        <v>1108</v>
      </c>
      <c r="B89" s="25" t="s">
        <v>22</v>
      </c>
      <c r="C89" s="4" t="str">
        <f>IF(B89="", "", IFERROR(VLOOKUP(B89, sizeList!A:B,2,FALSE),""))</f>
        <v>500 g</v>
      </c>
      <c r="D89" s="25" t="str">
        <f t="shared" si="16"/>
        <v>500 g</v>
      </c>
      <c r="E89" s="25" t="s">
        <v>1140</v>
      </c>
      <c r="F89" s="25" t="str">
        <f t="shared" si="17"/>
        <v>Stiefel Fűzfakéreg (vágott) 500g</v>
      </c>
      <c r="G89" s="25" t="s">
        <v>1168</v>
      </c>
      <c r="H89" s="25" t="str">
        <f t="shared" si="18"/>
        <v>Stiefel Weidenrinde</v>
      </c>
      <c r="I89" s="3" t="s">
        <v>1079</v>
      </c>
      <c r="J89" s="42" t="str">
        <f t="shared" si="19"/>
        <v>Stiefel</v>
      </c>
      <c r="K89" s="25" t="s">
        <v>1274</v>
      </c>
      <c r="L89" s="25" t="str">
        <f t="shared" si="20"/>
        <v>Lófelszerelés</v>
      </c>
      <c r="M89" s="25" t="s">
        <v>1533</v>
      </c>
      <c r="N89" s="25" t="str">
        <f t="shared" si="21"/>
        <v>Táplálékkiegészítők, vitaminok, nyalósó</v>
      </c>
      <c r="O89" s="25" t="s">
        <v>1276</v>
      </c>
      <c r="P89" s="25" t="str">
        <f t="shared" si="22"/>
        <v>Gyógynövény</v>
      </c>
      <c r="Q89" s="3"/>
      <c r="R89" s="3" t="str">
        <f t="shared" si="23"/>
        <v/>
      </c>
      <c r="S89" s="26"/>
      <c r="T89" s="27">
        <v>4037877092001</v>
      </c>
      <c r="U89" s="41">
        <v>4180</v>
      </c>
      <c r="V89" s="2" t="s">
        <v>1081</v>
      </c>
      <c r="W89" s="25" t="s">
        <v>22</v>
      </c>
      <c r="X89" s="12"/>
      <c r="Y89" s="12"/>
      <c r="Z89" s="4" t="str">
        <f>IF(Y89="", "", IFERROR(VLOOKUP(Y89, colorList!A:B,2,FALSE),""))</f>
        <v/>
      </c>
    </row>
    <row r="90" spans="1:26" ht="60" customHeight="1" x14ac:dyDescent="0.25">
      <c r="A90" s="25" t="s">
        <v>1109</v>
      </c>
      <c r="B90" s="25" t="s">
        <v>22</v>
      </c>
      <c r="C90" s="4" t="str">
        <f>IF(B90="", "", IFERROR(VLOOKUP(B90, sizeList!A:B,2,FALSE),""))</f>
        <v>500 g</v>
      </c>
      <c r="D90" s="25" t="str">
        <f t="shared" si="16"/>
        <v>500 g</v>
      </c>
      <c r="E90" s="25" t="s">
        <v>1141</v>
      </c>
      <c r="F90" s="25" t="str">
        <f t="shared" si="17"/>
        <v>Stiefel Galagonya 500g</v>
      </c>
      <c r="G90" s="25" t="s">
        <v>1169</v>
      </c>
      <c r="H90" s="25" t="str">
        <f t="shared" si="18"/>
        <v>Stiefel Weißdorn</v>
      </c>
      <c r="I90" s="3" t="s">
        <v>1079</v>
      </c>
      <c r="J90" s="42" t="str">
        <f t="shared" si="19"/>
        <v>Stiefel</v>
      </c>
      <c r="K90" s="25" t="s">
        <v>1274</v>
      </c>
      <c r="L90" s="25" t="str">
        <f t="shared" si="20"/>
        <v>Lófelszerelés</v>
      </c>
      <c r="M90" s="25" t="s">
        <v>1533</v>
      </c>
      <c r="N90" s="25" t="str">
        <f t="shared" si="21"/>
        <v>Táplálékkiegészítők, vitaminok, nyalósó</v>
      </c>
      <c r="O90" s="25" t="s">
        <v>1276</v>
      </c>
      <c r="P90" s="25" t="str">
        <f t="shared" si="22"/>
        <v>Gyógynövény</v>
      </c>
      <c r="Q90" s="3"/>
      <c r="R90" s="3" t="str">
        <f t="shared" si="23"/>
        <v/>
      </c>
      <c r="S90" s="26"/>
      <c r="T90" s="27">
        <v>4037877092803</v>
      </c>
      <c r="U90" s="41">
        <v>5236</v>
      </c>
      <c r="V90" s="2" t="s">
        <v>1081</v>
      </c>
      <c r="W90" s="25" t="s">
        <v>22</v>
      </c>
      <c r="X90" s="12"/>
      <c r="Y90" s="12"/>
      <c r="Z90" s="4" t="str">
        <f>IF(Y90="", "", IFERROR(VLOOKUP(Y90, colorList!A:B,2,FALSE),""))</f>
        <v/>
      </c>
    </row>
    <row r="91" spans="1:26" ht="60" customHeight="1" x14ac:dyDescent="0.25">
      <c r="A91" s="25" t="s">
        <v>1110</v>
      </c>
      <c r="B91" s="25" t="s">
        <v>21</v>
      </c>
      <c r="C91" s="4" t="str">
        <f>IF(B91="", "", IFERROR(VLOOKUP(B91, sizeList!A:B,2,FALSE),""))</f>
        <v>1 kg</v>
      </c>
      <c r="D91" s="25" t="str">
        <f t="shared" si="16"/>
        <v>1 kg</v>
      </c>
      <c r="E91" s="25" t="s">
        <v>1142</v>
      </c>
      <c r="F91" s="25" t="str">
        <f t="shared" si="17"/>
        <v>Stiefel Féreg-gyógynövény 1kg</v>
      </c>
      <c r="G91" s="25" t="s">
        <v>1170</v>
      </c>
      <c r="H91" s="25" t="str">
        <f t="shared" si="18"/>
        <v>Stiefel Wurmkräuter</v>
      </c>
      <c r="I91" s="3" t="s">
        <v>1079</v>
      </c>
      <c r="J91" s="42" t="str">
        <f t="shared" si="19"/>
        <v>Stiefel</v>
      </c>
      <c r="K91" s="25" t="s">
        <v>1274</v>
      </c>
      <c r="L91" s="25" t="str">
        <f t="shared" si="20"/>
        <v>Lófelszerelés</v>
      </c>
      <c r="M91" s="25" t="s">
        <v>1533</v>
      </c>
      <c r="N91" s="25" t="str">
        <f t="shared" si="21"/>
        <v>Táplálékkiegészítők, vitaminok, nyalósó</v>
      </c>
      <c r="O91" s="25" t="s">
        <v>1276</v>
      </c>
      <c r="P91" s="25" t="str">
        <f t="shared" si="22"/>
        <v>Gyógynövény</v>
      </c>
      <c r="Q91" s="3"/>
      <c r="R91" s="3" t="str">
        <f t="shared" si="23"/>
        <v/>
      </c>
      <c r="S91" s="26"/>
      <c r="T91" s="27">
        <v>4037877093107</v>
      </c>
      <c r="U91" s="41">
        <v>11220</v>
      </c>
      <c r="V91" s="2" t="s">
        <v>1081</v>
      </c>
      <c r="W91" s="25" t="s">
        <v>21</v>
      </c>
      <c r="X91" s="12"/>
      <c r="Y91" s="12"/>
      <c r="Z91" s="4" t="str">
        <f>IF(Y91="", "", IFERROR(VLOOKUP(Y91, colorList!A:B,2,FALSE),""))</f>
        <v/>
      </c>
    </row>
    <row r="92" spans="1:26" ht="60" customHeight="1" x14ac:dyDescent="0.25">
      <c r="A92" s="25" t="s">
        <v>1111</v>
      </c>
      <c r="B92" s="25" t="s">
        <v>23</v>
      </c>
      <c r="C92" s="4" t="str">
        <f>IF(B92="", "", IFERROR(VLOOKUP(B92, sizeList!A:B,2,FALSE),""))</f>
        <v>1 liter</v>
      </c>
      <c r="D92" s="25" t="str">
        <f t="shared" si="16"/>
        <v>1 liter</v>
      </c>
      <c r="E92" s="25" t="s">
        <v>1143</v>
      </c>
      <c r="F92" s="25" t="str">
        <f t="shared" si="17"/>
        <v>Stiefel Féreg Elleni Gyógynövényes Folyadék 1l</v>
      </c>
      <c r="G92" s="25" t="s">
        <v>1171</v>
      </c>
      <c r="H92" s="25" t="str">
        <f t="shared" si="18"/>
        <v>Stiefel Wurmkräutersaft</v>
      </c>
      <c r="I92" s="3" t="s">
        <v>1079</v>
      </c>
      <c r="J92" s="42" t="str">
        <f t="shared" si="19"/>
        <v>Stiefel</v>
      </c>
      <c r="K92" s="25" t="s">
        <v>1274</v>
      </c>
      <c r="L92" s="25" t="str">
        <f t="shared" si="20"/>
        <v>Lófelszerelés</v>
      </c>
      <c r="M92" s="25" t="s">
        <v>1533</v>
      </c>
      <c r="N92" s="25" t="str">
        <f t="shared" si="21"/>
        <v>Táplálékkiegészítők, vitaminok, nyalósó</v>
      </c>
      <c r="O92" s="25" t="s">
        <v>1276</v>
      </c>
      <c r="P92" s="25" t="str">
        <f t="shared" si="22"/>
        <v>Gyógynövény</v>
      </c>
      <c r="Q92" s="3"/>
      <c r="R92" s="3" t="str">
        <f t="shared" si="23"/>
        <v/>
      </c>
      <c r="S92" s="26"/>
      <c r="T92" s="27">
        <v>4037877096009</v>
      </c>
      <c r="U92" s="41">
        <v>7430</v>
      </c>
      <c r="V92" s="2" t="s">
        <v>1081</v>
      </c>
      <c r="W92" s="25" t="s">
        <v>23</v>
      </c>
      <c r="X92" s="12"/>
      <c r="Y92" s="12"/>
      <c r="Z92" s="4" t="str">
        <f>IF(Y92="", "", IFERROR(VLOOKUP(Y92, colorList!A:B,2,FALSE),""))</f>
        <v/>
      </c>
    </row>
    <row r="93" spans="1:26" ht="60" customHeight="1" x14ac:dyDescent="0.25">
      <c r="A93" s="25" t="s">
        <v>1112</v>
      </c>
      <c r="B93" s="25" t="s">
        <v>37</v>
      </c>
      <c r="C93" s="4" t="str">
        <f>IF(B93="", "", IFERROR(VLOOKUP(B93, sizeList!A:B,2,FALSE),""))</f>
        <v>900 g</v>
      </c>
      <c r="D93" s="25" t="str">
        <f t="shared" si="16"/>
        <v>900 g</v>
      </c>
      <c r="E93" s="25" t="s">
        <v>1144</v>
      </c>
      <c r="F93" s="25" t="str">
        <f t="shared" si="17"/>
        <v>Stiefel Cink Plus 900g</v>
      </c>
      <c r="G93" s="25" t="s">
        <v>1172</v>
      </c>
      <c r="H93" s="25" t="str">
        <f t="shared" si="18"/>
        <v>Stiefel Zink Plus</v>
      </c>
      <c r="I93" s="3" t="s">
        <v>1079</v>
      </c>
      <c r="J93" s="42" t="str">
        <f t="shared" si="19"/>
        <v>Stiefel</v>
      </c>
      <c r="K93" s="25" t="s">
        <v>1274</v>
      </c>
      <c r="L93" s="25" t="str">
        <f t="shared" si="20"/>
        <v>Lófelszerelés</v>
      </c>
      <c r="M93" s="25" t="s">
        <v>1533</v>
      </c>
      <c r="N93" s="25" t="str">
        <f t="shared" si="21"/>
        <v>Táplálékkiegészítők, vitaminok, nyalósó</v>
      </c>
      <c r="O93" s="25" t="s">
        <v>1275</v>
      </c>
      <c r="P93" s="25" t="str">
        <f t="shared" si="22"/>
        <v>Táplálékkiegészítő</v>
      </c>
      <c r="Q93" s="3"/>
      <c r="R93" s="3" t="str">
        <f t="shared" si="23"/>
        <v/>
      </c>
      <c r="S93" s="26"/>
      <c r="T93" s="27">
        <v>4037877058014</v>
      </c>
      <c r="U93" s="41">
        <v>8750</v>
      </c>
      <c r="V93" s="2" t="s">
        <v>1081</v>
      </c>
      <c r="W93" s="25" t="s">
        <v>37</v>
      </c>
      <c r="X93" s="12"/>
      <c r="Y93" s="12"/>
      <c r="Z93" s="4" t="str">
        <f>IF(Y93="", "", IFERROR(VLOOKUP(Y93, colorList!A:B,2,FALSE),""))</f>
        <v/>
      </c>
    </row>
    <row r="94" spans="1:26" ht="60" customHeight="1" x14ac:dyDescent="0.25">
      <c r="A94" s="25" t="s">
        <v>1113</v>
      </c>
      <c r="B94" s="25" t="s">
        <v>24</v>
      </c>
      <c r="C94" s="4" t="str">
        <f>IF(B94="", "", IFERROR(VLOOKUP(B94, sizeList!A:B,2,FALSE),""))</f>
        <v>3 kg</v>
      </c>
      <c r="D94" s="25" t="str">
        <f t="shared" si="16"/>
        <v>3 kg</v>
      </c>
      <c r="E94" s="25" t="s">
        <v>1145</v>
      </c>
      <c r="F94" s="25" t="str">
        <f t="shared" si="17"/>
        <v>Stiefel Cink Plus 3kg</v>
      </c>
      <c r="G94" s="25" t="s">
        <v>1172</v>
      </c>
      <c r="H94" s="25" t="str">
        <f t="shared" si="18"/>
        <v>Stiefel Zink Plus</v>
      </c>
      <c r="I94" s="3" t="s">
        <v>1079</v>
      </c>
      <c r="J94" s="42" t="str">
        <f t="shared" si="19"/>
        <v>Stiefel</v>
      </c>
      <c r="K94" s="25" t="s">
        <v>1274</v>
      </c>
      <c r="L94" s="25" t="str">
        <f t="shared" si="20"/>
        <v>Lófelszerelés</v>
      </c>
      <c r="M94" s="25" t="s">
        <v>1533</v>
      </c>
      <c r="N94" s="25" t="str">
        <f t="shared" si="21"/>
        <v>Táplálékkiegészítők, vitaminok, nyalósó</v>
      </c>
      <c r="O94" s="25" t="s">
        <v>1275</v>
      </c>
      <c r="P94" s="25" t="str">
        <f t="shared" si="22"/>
        <v>Táplálékkiegészítő</v>
      </c>
      <c r="Q94" s="3"/>
      <c r="R94" s="3" t="str">
        <f t="shared" si="23"/>
        <v/>
      </c>
      <c r="S94" s="26"/>
      <c r="T94" s="27">
        <v>4037877057017</v>
      </c>
      <c r="U94" s="41">
        <v>24090</v>
      </c>
      <c r="V94" s="2" t="s">
        <v>1081</v>
      </c>
      <c r="W94" s="25" t="s">
        <v>24</v>
      </c>
      <c r="X94" s="12"/>
      <c r="Y94" s="12"/>
      <c r="Z94" s="4" t="str">
        <f>IF(Y94="", "", IFERROR(VLOOKUP(Y94, colorList!A:B,2,FALSE),""))</f>
        <v/>
      </c>
    </row>
    <row r="95" spans="1:26" ht="60" customHeight="1" x14ac:dyDescent="0.25">
      <c r="A95" s="25" t="s">
        <v>1173</v>
      </c>
      <c r="B95" s="25" t="s">
        <v>35</v>
      </c>
      <c r="C95" s="4" t="str">
        <f>IF(B95="", "", IFERROR(VLOOKUP(B95, sizeList!A:B,2,FALSE),""))</f>
        <v>250 ml</v>
      </c>
      <c r="D95" s="25" t="str">
        <f t="shared" si="16"/>
        <v>250 ml</v>
      </c>
      <c r="E95" s="25" t="s">
        <v>1199</v>
      </c>
      <c r="F95" s="25" t="str">
        <f t="shared" si="17"/>
        <v>Stiefel Akutlotion 250ml</v>
      </c>
      <c r="G95" s="25" t="s">
        <v>1247</v>
      </c>
      <c r="H95" s="25" t="str">
        <f t="shared" si="18"/>
        <v>Stiefel Akutlotion</v>
      </c>
      <c r="I95" s="3" t="s">
        <v>1079</v>
      </c>
      <c r="J95" s="42" t="str">
        <f t="shared" si="19"/>
        <v>Stiefel</v>
      </c>
      <c r="K95" s="25" t="s">
        <v>1274</v>
      </c>
      <c r="L95" s="25" t="str">
        <f t="shared" si="20"/>
        <v>Lófelszerelés</v>
      </c>
      <c r="M95" s="25" t="s">
        <v>1278</v>
      </c>
      <c r="N95" s="25" t="str">
        <f t="shared" si="21"/>
        <v>Lóápoló szer</v>
      </c>
      <c r="O95" s="25" t="s">
        <v>1279</v>
      </c>
      <c r="P95" s="25" t="str">
        <f t="shared" si="22"/>
        <v>Állatgyógyászat</v>
      </c>
      <c r="Q95" s="3"/>
      <c r="R95" s="3" t="str">
        <f t="shared" si="23"/>
        <v/>
      </c>
      <c r="S95" s="26"/>
      <c r="T95" s="27">
        <v>4037877091004</v>
      </c>
      <c r="U95" s="41">
        <v>10490</v>
      </c>
      <c r="V95" s="2" t="s">
        <v>1081</v>
      </c>
      <c r="W95" s="25" t="s">
        <v>35</v>
      </c>
      <c r="X95" s="12"/>
      <c r="Y95" s="12"/>
      <c r="Z95" s="4" t="str">
        <f>IF(Y95="", "", IFERROR(VLOOKUP(Y95, colorList!A:B,2,FALSE),""))</f>
        <v/>
      </c>
    </row>
    <row r="96" spans="1:26" ht="60" customHeight="1" x14ac:dyDescent="0.25">
      <c r="A96" s="25" t="s">
        <v>1174</v>
      </c>
      <c r="B96" s="25" t="s">
        <v>38</v>
      </c>
      <c r="C96" s="4" t="str">
        <f>IF(B96="", "", IFERROR(VLOOKUP(B96, sizeList!A:B,2,FALSE),""))</f>
        <v>200 ml</v>
      </c>
      <c r="D96" s="25" t="str">
        <f t="shared" si="16"/>
        <v>200 ml</v>
      </c>
      <c r="E96" s="25" t="s">
        <v>1200</v>
      </c>
      <c r="F96" s="25" t="str">
        <f t="shared" si="17"/>
        <v>Stiefel Aluspray 200ml</v>
      </c>
      <c r="G96" s="25" t="s">
        <v>1248</v>
      </c>
      <c r="H96" s="25" t="str">
        <f t="shared" si="18"/>
        <v>Stiefel Aluspray</v>
      </c>
      <c r="I96" s="3" t="s">
        <v>1079</v>
      </c>
      <c r="J96" s="42" t="str">
        <f t="shared" si="19"/>
        <v>Stiefel</v>
      </c>
      <c r="K96" s="25" t="s">
        <v>1274</v>
      </c>
      <c r="L96" s="25" t="str">
        <f t="shared" si="20"/>
        <v>Lófelszerelés</v>
      </c>
      <c r="M96" s="25" t="s">
        <v>1278</v>
      </c>
      <c r="N96" s="25" t="str">
        <f t="shared" si="21"/>
        <v>Lóápoló szer</v>
      </c>
      <c r="O96" s="25" t="s">
        <v>1279</v>
      </c>
      <c r="P96" s="25" t="str">
        <f t="shared" si="22"/>
        <v>Állatgyógyászat</v>
      </c>
      <c r="Q96" s="3"/>
      <c r="R96" s="3" t="str">
        <f t="shared" si="23"/>
        <v/>
      </c>
      <c r="S96" s="26"/>
      <c r="T96" s="27">
        <v>4037877094203</v>
      </c>
      <c r="U96" s="41">
        <v>4790</v>
      </c>
      <c r="V96" s="2" t="s">
        <v>1081</v>
      </c>
      <c r="W96" s="25" t="s">
        <v>38</v>
      </c>
      <c r="X96" s="12"/>
      <c r="Y96" s="12"/>
      <c r="Z96" s="4" t="str">
        <f>IF(Y96="", "", IFERROR(VLOOKUP(Y96, colorList!A:B,2,FALSE),""))</f>
        <v/>
      </c>
    </row>
    <row r="97" spans="1:26" ht="60" customHeight="1" x14ac:dyDescent="0.25">
      <c r="A97" s="25" t="s">
        <v>1175</v>
      </c>
      <c r="B97" s="25" t="s">
        <v>21</v>
      </c>
      <c r="C97" s="4" t="str">
        <f>IF(B97="", "", IFERROR(VLOOKUP(B97, sizeList!A:B,2,FALSE),""))</f>
        <v>1 kg</v>
      </c>
      <c r="D97" s="25" t="str">
        <f t="shared" si="16"/>
        <v>1 kg</v>
      </c>
      <c r="E97" s="25" t="s">
        <v>1201</v>
      </c>
      <c r="F97" s="25" t="str">
        <f t="shared" si="17"/>
        <v>Stiefel Arthro Balzsam 1kg</v>
      </c>
      <c r="G97" s="25" t="s">
        <v>1249</v>
      </c>
      <c r="H97" s="25" t="str">
        <f t="shared" si="18"/>
        <v>Stiefel Arthro Balm</v>
      </c>
      <c r="I97" s="3" t="s">
        <v>1079</v>
      </c>
      <c r="J97" s="42" t="str">
        <f t="shared" si="19"/>
        <v>Stiefel</v>
      </c>
      <c r="K97" s="25" t="s">
        <v>1274</v>
      </c>
      <c r="L97" s="25" t="str">
        <f t="shared" si="20"/>
        <v>Lófelszerelés</v>
      </c>
      <c r="M97" s="25" t="s">
        <v>1278</v>
      </c>
      <c r="N97" s="25" t="str">
        <f t="shared" si="21"/>
        <v>Lóápoló szer</v>
      </c>
      <c r="O97" s="25" t="s">
        <v>1282</v>
      </c>
      <c r="P97" s="25" t="str">
        <f t="shared" si="22"/>
        <v>Inak-és izületek</v>
      </c>
      <c r="Q97" s="3"/>
      <c r="R97" s="3" t="str">
        <f t="shared" si="23"/>
        <v/>
      </c>
      <c r="S97" s="26"/>
      <c r="T97" s="27">
        <v>4037877097303</v>
      </c>
      <c r="U97" s="41">
        <v>8750</v>
      </c>
      <c r="V97" s="2" t="s">
        <v>1081</v>
      </c>
      <c r="W97" s="25" t="s">
        <v>21</v>
      </c>
      <c r="X97" s="12"/>
      <c r="Y97" s="12"/>
      <c r="Z97" s="4" t="str">
        <f>IF(Y97="", "", IFERROR(VLOOKUP(Y97, colorList!A:B,2,FALSE),""))</f>
        <v/>
      </c>
    </row>
    <row r="98" spans="1:26" ht="60" customHeight="1" x14ac:dyDescent="0.25">
      <c r="A98" s="25" t="s">
        <v>1176</v>
      </c>
      <c r="B98" s="25" t="s">
        <v>38</v>
      </c>
      <c r="C98" s="4" t="str">
        <f>IF(B98="", "", IFERROR(VLOOKUP(B98, sizeList!A:B,2,FALSE),""))</f>
        <v>200 ml</v>
      </c>
      <c r="D98" s="25" t="str">
        <f t="shared" ref="D98:D129" si="24">IF(ISBLANK(C98),"",TRIM(C98))</f>
        <v>200 ml</v>
      </c>
      <c r="E98" s="25" t="s">
        <v>1202</v>
      </c>
      <c r="F98" s="25" t="str">
        <f t="shared" ref="F98:F129" si="25">TRIM(CLEAN(SUBSTITUTE(SUBSTITUTE(E98, CHAR(13), ""), CHAR(10), " ")))</f>
        <v>Stiefel Kék Spray 200ml</v>
      </c>
      <c r="G98" s="25" t="s">
        <v>1250</v>
      </c>
      <c r="H98" s="25" t="str">
        <f t="shared" ref="H98:H129" si="26">TRIM(CLEAN(SUBSTITUTE(SUBSTITUTE(G98, CHAR(13), ""), CHAR(10), " ")))</f>
        <v>Stiefel Blauspray</v>
      </c>
      <c r="I98" s="3" t="s">
        <v>1079</v>
      </c>
      <c r="J98" s="42" t="str">
        <f t="shared" ref="J98:J129" si="27">TRIM(CLEAN(SUBSTITUTE(SUBSTITUTE(I98, CHAR(13), ""), CHAR(10), " ")))</f>
        <v>Stiefel</v>
      </c>
      <c r="K98" s="25" t="s">
        <v>1274</v>
      </c>
      <c r="L98" s="25" t="str">
        <f t="shared" ref="L98:L129" si="28">TRIM(CLEAN(SUBSTITUTE(SUBSTITUTE(K98, CHAR(13), ""), CHAR(10), " ")))</f>
        <v>Lófelszerelés</v>
      </c>
      <c r="M98" s="25" t="s">
        <v>1278</v>
      </c>
      <c r="N98" s="25" t="str">
        <f t="shared" ref="N98:N129" si="29">TRIM(CLEAN(SUBSTITUTE(SUBSTITUTE(M98, CHAR(13), ""), CHAR(10), " ")))</f>
        <v>Lóápoló szer</v>
      </c>
      <c r="O98" s="25" t="s">
        <v>1279</v>
      </c>
      <c r="P98" s="25" t="str">
        <f t="shared" ref="P98:P129" si="30">TRIM(CLEAN(SUBSTITUTE(SUBSTITUTE(O98, CHAR(13), ""), CHAR(10), " ")))</f>
        <v>Állatgyógyászat</v>
      </c>
      <c r="Q98" s="3"/>
      <c r="R98" s="3" t="str">
        <f t="shared" ref="R98:R129" si="31">TRIM(CLEAN(SUBSTITUTE(SUBSTITUTE(Q98, CHAR(13), ""), CHAR(10), " ")))</f>
        <v/>
      </c>
      <c r="S98" s="26"/>
      <c r="T98" s="27">
        <v>4037877094302</v>
      </c>
      <c r="U98" s="41">
        <v>5210</v>
      </c>
      <c r="V98" s="2" t="s">
        <v>1081</v>
      </c>
      <c r="W98" s="25" t="s">
        <v>38</v>
      </c>
      <c r="X98" s="12"/>
      <c r="Y98" s="12"/>
      <c r="Z98" s="4" t="str">
        <f>IF(Y98="", "", IFERROR(VLOOKUP(Y98, colorList!A:B,2,FALSE),""))</f>
        <v/>
      </c>
    </row>
    <row r="99" spans="1:26" ht="60" customHeight="1" x14ac:dyDescent="0.25">
      <c r="A99" s="25" t="s">
        <v>1177</v>
      </c>
      <c r="B99" s="25" t="s">
        <v>39</v>
      </c>
      <c r="C99" s="4" t="str">
        <f>IF(B99="", "", IFERROR(VLOOKUP(B99, sizeList!A:B,2,FALSE),""))</f>
        <v>125 ml</v>
      </c>
      <c r="D99" s="25" t="str">
        <f t="shared" si="24"/>
        <v>125 ml</v>
      </c>
      <c r="E99" s="25" t="s">
        <v>1203</v>
      </c>
      <c r="F99" s="25" t="str">
        <f t="shared" si="25"/>
        <v>Stiefel Eczem Protect 125ml</v>
      </c>
      <c r="G99" s="25" t="s">
        <v>1251</v>
      </c>
      <c r="H99" s="25" t="str">
        <f t="shared" si="26"/>
        <v>Stiefel Eczemprotect</v>
      </c>
      <c r="I99" s="3" t="s">
        <v>1079</v>
      </c>
      <c r="J99" s="42" t="str">
        <f t="shared" si="27"/>
        <v>Stiefel</v>
      </c>
      <c r="K99" s="25" t="s">
        <v>1274</v>
      </c>
      <c r="L99" s="25" t="str">
        <f t="shared" si="28"/>
        <v>Lófelszerelés</v>
      </c>
      <c r="M99" s="25" t="s">
        <v>1278</v>
      </c>
      <c r="N99" s="25" t="str">
        <f t="shared" si="29"/>
        <v>Lóápoló szer</v>
      </c>
      <c r="O99" s="25" t="s">
        <v>1279</v>
      </c>
      <c r="P99" s="25" t="str">
        <f t="shared" si="30"/>
        <v>Állatgyógyászat</v>
      </c>
      <c r="Q99" s="3"/>
      <c r="R99" s="3" t="str">
        <f t="shared" si="31"/>
        <v/>
      </c>
      <c r="S99" s="26"/>
      <c r="T99" s="27">
        <v>4037877090304</v>
      </c>
      <c r="U99" s="41">
        <v>4210</v>
      </c>
      <c r="V99" s="2" t="s">
        <v>1081</v>
      </c>
      <c r="W99" s="25" t="s">
        <v>39</v>
      </c>
      <c r="X99" s="12"/>
      <c r="Y99" s="12"/>
      <c r="Z99" s="4" t="str">
        <f>IF(Y99="", "", IFERROR(VLOOKUP(Y99, colorList!A:B,2,FALSE),""))</f>
        <v/>
      </c>
    </row>
    <row r="100" spans="1:26" ht="60" customHeight="1" x14ac:dyDescent="0.25">
      <c r="A100" s="25" t="s">
        <v>1178</v>
      </c>
      <c r="B100" s="25" t="s">
        <v>40</v>
      </c>
      <c r="C100" s="4" t="str">
        <f>IF(B100="", "", IFERROR(VLOOKUP(B100, sizeList!A:B,2,FALSE),""))</f>
        <v>500 ml</v>
      </c>
      <c r="D100" s="25" t="str">
        <f t="shared" si="24"/>
        <v>500 ml</v>
      </c>
      <c r="E100" s="25" t="s">
        <v>1204</v>
      </c>
      <c r="F100" s="25" t="str">
        <f t="shared" si="25"/>
        <v>Stiefel Eczem Protect 500ml</v>
      </c>
      <c r="G100" s="25" t="s">
        <v>1251</v>
      </c>
      <c r="H100" s="25" t="str">
        <f t="shared" si="26"/>
        <v>Stiefel Eczemprotect</v>
      </c>
      <c r="I100" s="3" t="s">
        <v>1079</v>
      </c>
      <c r="J100" s="42" t="str">
        <f t="shared" si="27"/>
        <v>Stiefel</v>
      </c>
      <c r="K100" s="25" t="s">
        <v>1274</v>
      </c>
      <c r="L100" s="25" t="str">
        <f t="shared" si="28"/>
        <v>Lófelszerelés</v>
      </c>
      <c r="M100" s="25" t="s">
        <v>1278</v>
      </c>
      <c r="N100" s="25" t="str">
        <f t="shared" si="29"/>
        <v>Lóápoló szer</v>
      </c>
      <c r="O100" s="25" t="s">
        <v>1279</v>
      </c>
      <c r="P100" s="25" t="str">
        <f t="shared" si="30"/>
        <v>Állatgyógyászat</v>
      </c>
      <c r="Q100" s="3"/>
      <c r="R100" s="3" t="str">
        <f t="shared" si="31"/>
        <v/>
      </c>
      <c r="S100" s="26"/>
      <c r="T100" s="27">
        <v>4037877090311</v>
      </c>
      <c r="U100" s="41">
        <v>8900</v>
      </c>
      <c r="V100" s="2" t="s">
        <v>1081</v>
      </c>
      <c r="W100" s="25" t="s">
        <v>40</v>
      </c>
      <c r="X100" s="12"/>
      <c r="Y100" s="12"/>
      <c r="Z100" s="4" t="str">
        <f>IF(Y100="", "", IFERROR(VLOOKUP(Y100, colorList!A:B,2,FALSE),""))</f>
        <v/>
      </c>
    </row>
    <row r="101" spans="1:26" ht="60" customHeight="1" x14ac:dyDescent="0.25">
      <c r="A101" s="25" t="s">
        <v>1179</v>
      </c>
      <c r="B101" s="25" t="s">
        <v>41</v>
      </c>
      <c r="C101" s="4" t="str">
        <f>IF(B101="", "", IFERROR(VLOOKUP(B101, sizeList!A:B,2,FALSE),""))</f>
        <v>650 ml</v>
      </c>
      <c r="D101" s="25" t="str">
        <f t="shared" si="24"/>
        <v>650 ml</v>
      </c>
      <c r="E101" s="25" t="s">
        <v>1205</v>
      </c>
      <c r="F101" s="25" t="str">
        <f t="shared" si="25"/>
        <v>Stiefel Flystop DEET 650ml</v>
      </c>
      <c r="G101" s="25" t="s">
        <v>1252</v>
      </c>
      <c r="H101" s="25" t="str">
        <f t="shared" si="26"/>
        <v>Stiefel Flystop DEET</v>
      </c>
      <c r="I101" s="3" t="s">
        <v>1079</v>
      </c>
      <c r="J101" s="42" t="str">
        <f t="shared" si="27"/>
        <v>Stiefel</v>
      </c>
      <c r="K101" s="25" t="s">
        <v>1274</v>
      </c>
      <c r="L101" s="25" t="str">
        <f t="shared" si="28"/>
        <v>Lófelszerelés</v>
      </c>
      <c r="M101" s="25" t="s">
        <v>1278</v>
      </c>
      <c r="N101" s="25" t="str">
        <f t="shared" si="29"/>
        <v>Lóápoló szer</v>
      </c>
      <c r="O101" s="25" t="s">
        <v>1280</v>
      </c>
      <c r="P101" s="25" t="str">
        <f t="shared" si="30"/>
        <v>Rovarok elleni védelem</v>
      </c>
      <c r="Q101" s="3"/>
      <c r="R101" s="3" t="str">
        <f t="shared" si="31"/>
        <v/>
      </c>
      <c r="S101" s="26"/>
      <c r="T101" s="27">
        <v>4037877078418</v>
      </c>
      <c r="U101" s="41">
        <v>10990</v>
      </c>
      <c r="V101" s="2" t="s">
        <v>1081</v>
      </c>
      <c r="W101" s="25" t="s">
        <v>41</v>
      </c>
      <c r="X101" s="12"/>
      <c r="Y101" s="12"/>
      <c r="Z101" s="4" t="str">
        <f>IF(Y101="", "", IFERROR(VLOOKUP(Y101, colorList!A:B,2,FALSE),""))</f>
        <v/>
      </c>
    </row>
    <row r="102" spans="1:26" ht="60" customHeight="1" x14ac:dyDescent="0.25">
      <c r="A102" s="25" t="s">
        <v>1180</v>
      </c>
      <c r="B102" s="25" t="s">
        <v>41</v>
      </c>
      <c r="C102" s="4" t="str">
        <f>IF(B102="", "", IFERROR(VLOOKUP(B102, sizeList!A:B,2,FALSE),""))</f>
        <v>650 ml</v>
      </c>
      <c r="D102" s="25" t="str">
        <f t="shared" si="24"/>
        <v>650 ml</v>
      </c>
      <c r="E102" s="25" t="s">
        <v>1206</v>
      </c>
      <c r="F102" s="25" t="str">
        <f t="shared" si="25"/>
        <v>Stiefel Flystop IR 650ml</v>
      </c>
      <c r="G102" s="25" t="s">
        <v>1253</v>
      </c>
      <c r="H102" s="25" t="str">
        <f t="shared" si="26"/>
        <v>Stiefel Flystop IR</v>
      </c>
      <c r="I102" s="3" t="s">
        <v>1079</v>
      </c>
      <c r="J102" s="42" t="str">
        <f t="shared" si="27"/>
        <v>Stiefel</v>
      </c>
      <c r="K102" s="25" t="s">
        <v>1274</v>
      </c>
      <c r="L102" s="25" t="str">
        <f t="shared" si="28"/>
        <v>Lófelszerelés</v>
      </c>
      <c r="M102" s="25" t="s">
        <v>1278</v>
      </c>
      <c r="N102" s="25" t="str">
        <f t="shared" si="29"/>
        <v>Lóápoló szer</v>
      </c>
      <c r="O102" s="25" t="s">
        <v>1280</v>
      </c>
      <c r="P102" s="25" t="str">
        <f t="shared" si="30"/>
        <v>Rovarok elleni védelem</v>
      </c>
      <c r="Q102" s="3"/>
      <c r="R102" s="3" t="str">
        <f t="shared" si="31"/>
        <v/>
      </c>
      <c r="S102" s="26"/>
      <c r="T102" s="27">
        <v>4037877078319</v>
      </c>
      <c r="U102" s="41">
        <v>10990</v>
      </c>
      <c r="V102" s="2" t="s">
        <v>1081</v>
      </c>
      <c r="W102" s="25" t="s">
        <v>41</v>
      </c>
      <c r="X102" s="12"/>
      <c r="Y102" s="12"/>
      <c r="Z102" s="4" t="str">
        <f>IF(Y102="", "", IFERROR(VLOOKUP(Y102, colorList!A:B,2,FALSE),""))</f>
        <v/>
      </c>
    </row>
    <row r="103" spans="1:26" ht="60" customHeight="1" x14ac:dyDescent="0.25">
      <c r="A103" s="25" t="s">
        <v>1181</v>
      </c>
      <c r="B103" s="25" t="s">
        <v>40</v>
      </c>
      <c r="C103" s="4" t="str">
        <f>IF(B103="", "", IFERROR(VLOOKUP(B103, sizeList!A:B,2,FALSE),""))</f>
        <v>500 ml</v>
      </c>
      <c r="D103" s="25" t="str">
        <f t="shared" si="24"/>
        <v>500 ml</v>
      </c>
      <c r="E103" s="25" t="s">
        <v>1207</v>
      </c>
      <c r="F103" s="25" t="str">
        <f t="shared" si="25"/>
        <v>Stiefel Pata Balzsam 500ml</v>
      </c>
      <c r="G103" s="25" t="s">
        <v>1254</v>
      </c>
      <c r="H103" s="25" t="str">
        <f t="shared" si="26"/>
        <v>Stiefel Hufbalsam</v>
      </c>
      <c r="I103" s="3" t="s">
        <v>1079</v>
      </c>
      <c r="J103" s="42" t="str">
        <f t="shared" si="27"/>
        <v>Stiefel</v>
      </c>
      <c r="K103" s="25" t="s">
        <v>1274</v>
      </c>
      <c r="L103" s="25" t="str">
        <f t="shared" si="28"/>
        <v>Lófelszerelés</v>
      </c>
      <c r="M103" s="25" t="s">
        <v>1278</v>
      </c>
      <c r="N103" s="25" t="str">
        <f t="shared" si="29"/>
        <v>Lóápoló szer</v>
      </c>
      <c r="O103" s="25" t="s">
        <v>1281</v>
      </c>
      <c r="P103" s="25" t="str">
        <f t="shared" si="30"/>
        <v>Pataápolás</v>
      </c>
      <c r="Q103" s="3"/>
      <c r="R103" s="3" t="str">
        <f t="shared" si="31"/>
        <v/>
      </c>
      <c r="S103" s="26"/>
      <c r="T103" s="27">
        <v>4037877090700</v>
      </c>
      <c r="U103" s="41">
        <v>5210</v>
      </c>
      <c r="V103" s="2" t="s">
        <v>1081</v>
      </c>
      <c r="W103" s="25" t="s">
        <v>40</v>
      </c>
      <c r="X103" s="12"/>
      <c r="Y103" s="12"/>
      <c r="Z103" s="4" t="str">
        <f>IF(Y103="", "", IFERROR(VLOOKUP(Y103, colorList!A:B,2,FALSE),""))</f>
        <v/>
      </c>
    </row>
    <row r="104" spans="1:26" ht="60" customHeight="1" x14ac:dyDescent="0.25">
      <c r="A104" s="25" t="s">
        <v>1182</v>
      </c>
      <c r="B104" s="25" t="s">
        <v>38</v>
      </c>
      <c r="C104" s="4" t="str">
        <f>IF(B104="", "", IFERROR(VLOOKUP(B104, sizeList!A:B,2,FALSE),""))</f>
        <v>200 ml</v>
      </c>
      <c r="D104" s="25" t="str">
        <f t="shared" si="24"/>
        <v>200 ml</v>
      </c>
      <c r="E104" s="25" t="s">
        <v>1208</v>
      </c>
      <c r="F104" s="25" t="str">
        <f t="shared" si="25"/>
        <v>Stiefel Pataerősítő 200ml</v>
      </c>
      <c r="G104" s="25" t="s">
        <v>1255</v>
      </c>
      <c r="H104" s="25" t="str">
        <f t="shared" si="26"/>
        <v>Stiefel Hufhärter</v>
      </c>
      <c r="I104" s="3" t="s">
        <v>1079</v>
      </c>
      <c r="J104" s="42" t="str">
        <f t="shared" si="27"/>
        <v>Stiefel</v>
      </c>
      <c r="K104" s="25" t="s">
        <v>1274</v>
      </c>
      <c r="L104" s="25" t="str">
        <f t="shared" si="28"/>
        <v>Lófelszerelés</v>
      </c>
      <c r="M104" s="25" t="s">
        <v>1278</v>
      </c>
      <c r="N104" s="25" t="str">
        <f t="shared" si="29"/>
        <v>Lóápoló szer</v>
      </c>
      <c r="O104" s="25" t="s">
        <v>1281</v>
      </c>
      <c r="P104" s="25" t="str">
        <f t="shared" si="30"/>
        <v>Pataápolás</v>
      </c>
      <c r="Q104" s="3"/>
      <c r="R104" s="3" t="str">
        <f t="shared" si="31"/>
        <v/>
      </c>
      <c r="S104" s="26"/>
      <c r="T104" s="27">
        <v>4037877094807</v>
      </c>
      <c r="U104" s="41">
        <v>8610</v>
      </c>
      <c r="V104" s="2" t="s">
        <v>1081</v>
      </c>
      <c r="W104" s="25" t="s">
        <v>38</v>
      </c>
      <c r="X104" s="12"/>
      <c r="Y104" s="12"/>
      <c r="Z104" s="4" t="str">
        <f>IF(Y104="", "", IFERROR(VLOOKUP(Y104, colorList!A:B,2,FALSE),""))</f>
        <v/>
      </c>
    </row>
    <row r="105" spans="1:26" ht="60" customHeight="1" x14ac:dyDescent="0.25">
      <c r="A105" s="25" t="s">
        <v>1183</v>
      </c>
      <c r="B105" s="25" t="s">
        <v>42</v>
      </c>
      <c r="C105" s="4" t="str">
        <f>IF(B105="", "", IFERROR(VLOOKUP(B105, sizeList!A:B,2,FALSE),""))</f>
        <v>850 g</v>
      </c>
      <c r="D105" s="25" t="str">
        <f t="shared" si="24"/>
        <v>850 g</v>
      </c>
      <c r="E105" s="25" t="s">
        <v>1209</v>
      </c>
      <c r="F105" s="25" t="str">
        <f t="shared" si="25"/>
        <v>Stiefel Kaolin Paszta 850g</v>
      </c>
      <c r="G105" s="25" t="s">
        <v>1256</v>
      </c>
      <c r="H105" s="25" t="str">
        <f t="shared" si="26"/>
        <v>Stiefel Kaolin Paste (ehem. Suspenat)</v>
      </c>
      <c r="I105" s="3" t="s">
        <v>1079</v>
      </c>
      <c r="J105" s="42" t="str">
        <f t="shared" si="27"/>
        <v>Stiefel</v>
      </c>
      <c r="K105" s="25" t="s">
        <v>1274</v>
      </c>
      <c r="L105" s="25" t="str">
        <f t="shared" si="28"/>
        <v>Lófelszerelés</v>
      </c>
      <c r="M105" s="25" t="s">
        <v>1278</v>
      </c>
      <c r="N105" s="25" t="str">
        <f t="shared" si="29"/>
        <v>Lóápoló szer</v>
      </c>
      <c r="O105" s="25" t="s">
        <v>1282</v>
      </c>
      <c r="P105" s="25" t="str">
        <f t="shared" si="30"/>
        <v>Inak-és izületek</v>
      </c>
      <c r="Q105" s="3"/>
      <c r="R105" s="3" t="str">
        <f t="shared" si="31"/>
        <v/>
      </c>
      <c r="S105" s="26"/>
      <c r="T105" s="27">
        <v>4037877094012</v>
      </c>
      <c r="U105" s="41">
        <v>6290</v>
      </c>
      <c r="V105" s="2" t="s">
        <v>1081</v>
      </c>
      <c r="W105" s="25" t="s">
        <v>42</v>
      </c>
      <c r="X105" s="12"/>
      <c r="Y105" s="12"/>
      <c r="Z105" s="4" t="str">
        <f>IF(Y105="", "", IFERROR(VLOOKUP(Y105, colorList!A:B,2,FALSE),""))</f>
        <v/>
      </c>
    </row>
    <row r="106" spans="1:26" ht="60" customHeight="1" x14ac:dyDescent="0.25">
      <c r="A106" s="25" t="s">
        <v>1184</v>
      </c>
      <c r="B106" s="25" t="s">
        <v>43</v>
      </c>
      <c r="C106" s="4" t="str">
        <f>IF(B106="", "", IFERROR(VLOOKUP(B106, sizeList!A:B,2,FALSE),""))</f>
        <v>2 kg</v>
      </c>
      <c r="D106" s="25" t="str">
        <f t="shared" si="24"/>
        <v>2 kg</v>
      </c>
      <c r="E106" s="25" t="s">
        <v>1210</v>
      </c>
      <c r="F106" s="25" t="str">
        <f t="shared" si="25"/>
        <v>Stiefel Kaolin Paszta 2kg</v>
      </c>
      <c r="G106" s="25" t="s">
        <v>1256</v>
      </c>
      <c r="H106" s="25" t="str">
        <f t="shared" si="26"/>
        <v>Stiefel Kaolin Paste (ehem. Suspenat)</v>
      </c>
      <c r="I106" s="3" t="s">
        <v>1079</v>
      </c>
      <c r="J106" s="42" t="str">
        <f t="shared" si="27"/>
        <v>Stiefel</v>
      </c>
      <c r="K106" s="25" t="s">
        <v>1274</v>
      </c>
      <c r="L106" s="25" t="str">
        <f t="shared" si="28"/>
        <v>Lófelszerelés</v>
      </c>
      <c r="M106" s="25" t="s">
        <v>1278</v>
      </c>
      <c r="N106" s="25" t="str">
        <f t="shared" si="29"/>
        <v>Lóápoló szer</v>
      </c>
      <c r="O106" s="25" t="s">
        <v>1282</v>
      </c>
      <c r="P106" s="25" t="str">
        <f t="shared" si="30"/>
        <v>Inak-és izületek</v>
      </c>
      <c r="Q106" s="3"/>
      <c r="R106" s="3" t="str">
        <f t="shared" si="31"/>
        <v/>
      </c>
      <c r="S106" s="26"/>
      <c r="T106" s="27">
        <v>4037877094005</v>
      </c>
      <c r="U106" s="41">
        <v>11590</v>
      </c>
      <c r="V106" s="2" t="s">
        <v>1081</v>
      </c>
      <c r="W106" s="25" t="s">
        <v>43</v>
      </c>
      <c r="X106" s="12"/>
      <c r="Y106" s="12"/>
      <c r="Z106" s="4" t="str">
        <f>IF(Y106="", "", IFERROR(VLOOKUP(Y106, colorList!A:B,2,FALSE),""))</f>
        <v/>
      </c>
    </row>
    <row r="107" spans="1:26" ht="60" customHeight="1" x14ac:dyDescent="0.25">
      <c r="A107" s="28" t="s">
        <v>1185</v>
      </c>
      <c r="B107" s="28" t="s">
        <v>44</v>
      </c>
      <c r="C107" s="4" t="str">
        <f>IF(B107="", "", IFERROR(VLOOKUP(B107, sizeList!A:B,2,FALSE),""))</f>
        <v>450 ml</v>
      </c>
      <c r="D107" s="28" t="str">
        <f t="shared" si="24"/>
        <v>450 ml</v>
      </c>
      <c r="E107" s="28" t="s">
        <v>1211</v>
      </c>
      <c r="F107" s="28" t="str">
        <f t="shared" si="25"/>
        <v>Stiefel Gyógynövényes Pataolaj 450ml</v>
      </c>
      <c r="G107" s="28" t="s">
        <v>1257</v>
      </c>
      <c r="H107" s="28" t="str">
        <f t="shared" si="26"/>
        <v>Stiefel Kräuter-Huföl</v>
      </c>
      <c r="I107" s="3" t="s">
        <v>1079</v>
      </c>
      <c r="J107" s="42" t="str">
        <f t="shared" si="27"/>
        <v>Stiefel</v>
      </c>
      <c r="K107" s="25" t="s">
        <v>1274</v>
      </c>
      <c r="L107" s="25" t="str">
        <f t="shared" si="28"/>
        <v>Lófelszerelés</v>
      </c>
      <c r="M107" s="25" t="s">
        <v>1278</v>
      </c>
      <c r="N107" s="25" t="str">
        <f t="shared" si="29"/>
        <v>Lóápoló szer</v>
      </c>
      <c r="O107" s="28" t="s">
        <v>1281</v>
      </c>
      <c r="P107" s="28" t="str">
        <f t="shared" si="30"/>
        <v>Pataápolás</v>
      </c>
      <c r="Q107" s="3"/>
      <c r="R107" s="3" t="str">
        <f t="shared" si="31"/>
        <v/>
      </c>
      <c r="S107" s="26"/>
      <c r="T107" s="33">
        <v>4037877090816</v>
      </c>
      <c r="U107" s="41">
        <v>7290</v>
      </c>
      <c r="V107" s="2" t="s">
        <v>1081</v>
      </c>
      <c r="W107" s="28" t="s">
        <v>44</v>
      </c>
      <c r="X107" s="12"/>
      <c r="Y107" s="12"/>
      <c r="Z107" s="4" t="str">
        <f>IF(Y107="", "", IFERROR(VLOOKUP(Y107, colorList!A:B,2,FALSE),""))</f>
        <v/>
      </c>
    </row>
    <row r="108" spans="1:26" ht="60" customHeight="1" x14ac:dyDescent="0.25">
      <c r="A108" s="25" t="s">
        <v>1186</v>
      </c>
      <c r="B108" s="25" t="s">
        <v>42</v>
      </c>
      <c r="C108" s="4" t="str">
        <f>IF(B108="", "", IFERROR(VLOOKUP(B108, sizeList!A:B,2,FALSE),""))</f>
        <v>850 g</v>
      </c>
      <c r="D108" s="25" t="str">
        <f t="shared" si="24"/>
        <v>850 g</v>
      </c>
      <c r="E108" s="25" t="s">
        <v>1212</v>
      </c>
      <c r="F108" s="25" t="str">
        <f t="shared" si="25"/>
        <v>Stiefel Ásványi Paszta (agyag) 850g</v>
      </c>
      <c r="G108" s="25" t="s">
        <v>1258</v>
      </c>
      <c r="H108" s="25" t="str">
        <f t="shared" si="26"/>
        <v>Stiefel Mineral-Paste</v>
      </c>
      <c r="I108" s="3" t="s">
        <v>1079</v>
      </c>
      <c r="J108" s="42" t="str">
        <f t="shared" si="27"/>
        <v>Stiefel</v>
      </c>
      <c r="K108" s="25" t="s">
        <v>1274</v>
      </c>
      <c r="L108" s="25" t="str">
        <f t="shared" si="28"/>
        <v>Lófelszerelés</v>
      </c>
      <c r="M108" s="25" t="s">
        <v>1278</v>
      </c>
      <c r="N108" s="25" t="str">
        <f t="shared" si="29"/>
        <v>Lóápoló szer</v>
      </c>
      <c r="O108" s="25" t="s">
        <v>1282</v>
      </c>
      <c r="P108" s="25" t="str">
        <f t="shared" si="30"/>
        <v>Inak-és izületek</v>
      </c>
      <c r="Q108" s="3"/>
      <c r="R108" s="3" t="str">
        <f t="shared" si="31"/>
        <v/>
      </c>
      <c r="S108" s="26"/>
      <c r="T108" s="27">
        <v>4037877162339</v>
      </c>
      <c r="U108" s="41">
        <v>4590</v>
      </c>
      <c r="V108" s="2" t="s">
        <v>1081</v>
      </c>
      <c r="W108" s="25" t="s">
        <v>42</v>
      </c>
      <c r="X108" s="12"/>
      <c r="Y108" s="12"/>
      <c r="Z108" s="4" t="str">
        <f>IF(Y108="", "", IFERROR(VLOOKUP(Y108, colorList!A:B,2,FALSE),""))</f>
        <v/>
      </c>
    </row>
    <row r="109" spans="1:26" ht="60" customHeight="1" x14ac:dyDescent="0.25">
      <c r="A109" s="25" t="s">
        <v>1187</v>
      </c>
      <c r="B109" s="25" t="s">
        <v>43</v>
      </c>
      <c r="C109" s="4" t="str">
        <f>IF(B109="", "", IFERROR(VLOOKUP(B109, sizeList!A:B,2,FALSE),""))</f>
        <v>2 kg</v>
      </c>
      <c r="D109" s="25" t="str">
        <f t="shared" si="24"/>
        <v>2 kg</v>
      </c>
      <c r="E109" s="25" t="s">
        <v>1213</v>
      </c>
      <c r="F109" s="25" t="str">
        <f t="shared" si="25"/>
        <v>Stiefel Ásványi Paszta (agyag) 2kg</v>
      </c>
      <c r="G109" s="25" t="s">
        <v>1258</v>
      </c>
      <c r="H109" s="25" t="str">
        <f t="shared" si="26"/>
        <v>Stiefel Mineral-Paste</v>
      </c>
      <c r="I109" s="3" t="s">
        <v>1079</v>
      </c>
      <c r="J109" s="42" t="str">
        <f t="shared" si="27"/>
        <v>Stiefel</v>
      </c>
      <c r="K109" s="25" t="s">
        <v>1274</v>
      </c>
      <c r="L109" s="25" t="str">
        <f t="shared" si="28"/>
        <v>Lófelszerelés</v>
      </c>
      <c r="M109" s="25" t="s">
        <v>1278</v>
      </c>
      <c r="N109" s="25" t="str">
        <f t="shared" si="29"/>
        <v>Lóápoló szer</v>
      </c>
      <c r="O109" s="25" t="s">
        <v>1282</v>
      </c>
      <c r="P109" s="25" t="str">
        <f t="shared" si="30"/>
        <v>Inak-és izületek</v>
      </c>
      <c r="Q109" s="3"/>
      <c r="R109" s="3" t="str">
        <f t="shared" si="31"/>
        <v/>
      </c>
      <c r="S109" s="26"/>
      <c r="T109" s="27">
        <v>4037877162315</v>
      </c>
      <c r="U109" s="41">
        <v>8610</v>
      </c>
      <c r="V109" s="2" t="s">
        <v>1081</v>
      </c>
      <c r="W109" s="25" t="s">
        <v>43</v>
      </c>
      <c r="X109" s="12"/>
      <c r="Y109" s="12"/>
      <c r="Z109" s="4" t="str">
        <f>IF(Y109="", "", IFERROR(VLOOKUP(Y109, colorList!A:B,2,FALSE),""))</f>
        <v/>
      </c>
    </row>
    <row r="110" spans="1:26" ht="60" customHeight="1" x14ac:dyDescent="0.25">
      <c r="A110" s="25" t="s">
        <v>1188</v>
      </c>
      <c r="B110" s="25" t="s">
        <v>40</v>
      </c>
      <c r="C110" s="4" t="str">
        <f>IF(B110="", "", IFERROR(VLOOKUP(B110, sizeList!A:B,2,FALSE),""))</f>
        <v>500 ml</v>
      </c>
      <c r="D110" s="25" t="str">
        <f t="shared" si="24"/>
        <v>500 ml</v>
      </c>
      <c r="E110" s="25" t="s">
        <v>1214</v>
      </c>
      <c r="F110" s="25" t="str">
        <f t="shared" si="25"/>
        <v>Stiefel Lókenőcs 500ml</v>
      </c>
      <c r="G110" s="25" t="s">
        <v>1259</v>
      </c>
      <c r="H110" s="25" t="str">
        <f t="shared" si="26"/>
        <v>Stiefel Pferde-Salbe</v>
      </c>
      <c r="I110" s="3" t="s">
        <v>1079</v>
      </c>
      <c r="J110" s="42" t="str">
        <f t="shared" si="27"/>
        <v>Stiefel</v>
      </c>
      <c r="K110" s="25" t="s">
        <v>1274</v>
      </c>
      <c r="L110" s="25" t="str">
        <f t="shared" si="28"/>
        <v>Lófelszerelés</v>
      </c>
      <c r="M110" s="25" t="s">
        <v>1278</v>
      </c>
      <c r="N110" s="25" t="str">
        <f t="shared" si="29"/>
        <v>Lóápoló szer</v>
      </c>
      <c r="O110" s="25" t="s">
        <v>1282</v>
      </c>
      <c r="P110" s="25" t="str">
        <f t="shared" si="30"/>
        <v>Inak-és izületek</v>
      </c>
      <c r="Q110" s="3"/>
      <c r="R110" s="3" t="str">
        <f t="shared" si="31"/>
        <v/>
      </c>
      <c r="S110" s="26"/>
      <c r="T110" s="27">
        <v>4037877160717</v>
      </c>
      <c r="U110" s="41">
        <v>4578</v>
      </c>
      <c r="V110" s="2" t="s">
        <v>1081</v>
      </c>
      <c r="W110" s="25" t="s">
        <v>40</v>
      </c>
      <c r="X110" s="12"/>
      <c r="Y110" s="12"/>
      <c r="Z110" s="4" t="str">
        <f>IF(Y110="", "", IFERROR(VLOOKUP(Y110, colorList!A:B,2,FALSE),""))</f>
        <v/>
      </c>
    </row>
    <row r="111" spans="1:26" ht="60" customHeight="1" x14ac:dyDescent="0.25">
      <c r="A111" s="25" t="s">
        <v>1189</v>
      </c>
      <c r="B111" s="25" t="s">
        <v>45</v>
      </c>
      <c r="C111" s="4" t="str">
        <f>IF(B111="", "", IFERROR(VLOOKUP(B111, sizeList!A:B,2,FALSE),""))</f>
        <v>75 ml</v>
      </c>
      <c r="D111" s="25" t="str">
        <f t="shared" si="24"/>
        <v>75 ml</v>
      </c>
      <c r="E111" s="25" t="s">
        <v>1215</v>
      </c>
      <c r="F111" s="25" t="str">
        <f t="shared" si="25"/>
        <v>Stiefel RP1 Rovar-Stop Spray 75ml</v>
      </c>
      <c r="G111" s="25" t="s">
        <v>1260</v>
      </c>
      <c r="H111" s="25" t="str">
        <f t="shared" si="26"/>
        <v>Stiefel RP1 Insekten-Stop Spray</v>
      </c>
      <c r="I111" s="3" t="s">
        <v>1079</v>
      </c>
      <c r="J111" s="42" t="str">
        <f t="shared" si="27"/>
        <v>Stiefel</v>
      </c>
      <c r="K111" s="25" t="s">
        <v>1274</v>
      </c>
      <c r="L111" s="25" t="str">
        <f t="shared" si="28"/>
        <v>Lófelszerelés</v>
      </c>
      <c r="M111" s="25" t="s">
        <v>1278</v>
      </c>
      <c r="N111" s="25" t="str">
        <f t="shared" si="29"/>
        <v>Lóápoló szer</v>
      </c>
      <c r="O111" s="25" t="s">
        <v>1280</v>
      </c>
      <c r="P111" s="25" t="str">
        <f t="shared" si="30"/>
        <v>Rovarok elleni védelem</v>
      </c>
      <c r="Q111" s="3"/>
      <c r="R111" s="3" t="str">
        <f t="shared" si="31"/>
        <v/>
      </c>
      <c r="S111" s="26"/>
      <c r="T111" s="27">
        <v>4037877078036</v>
      </c>
      <c r="U111" s="41">
        <v>2500</v>
      </c>
      <c r="V111" s="2" t="s">
        <v>1081</v>
      </c>
      <c r="W111" s="25" t="s">
        <v>45</v>
      </c>
      <c r="X111" s="12"/>
      <c r="Y111" s="12"/>
      <c r="Z111" s="4" t="str">
        <f>IF(Y111="", "", IFERROR(VLOOKUP(Y111, colorList!A:B,2,FALSE),""))</f>
        <v/>
      </c>
    </row>
    <row r="112" spans="1:26" ht="60" customHeight="1" x14ac:dyDescent="0.25">
      <c r="A112" s="25" t="s">
        <v>1190</v>
      </c>
      <c r="B112" s="25" t="s">
        <v>40</v>
      </c>
      <c r="C112" s="4" t="str">
        <f>IF(B112="", "", IFERROR(VLOOKUP(B112, sizeList!A:B,2,FALSE),""))</f>
        <v>500 ml</v>
      </c>
      <c r="D112" s="25" t="str">
        <f t="shared" si="24"/>
        <v>500 ml</v>
      </c>
      <c r="E112" s="25" t="s">
        <v>1216</v>
      </c>
      <c r="F112" s="25" t="str">
        <f t="shared" si="25"/>
        <v>Stiefel RP1 Rovar-Stop Spray 500ml</v>
      </c>
      <c r="G112" s="25" t="s">
        <v>1260</v>
      </c>
      <c r="H112" s="25" t="str">
        <f t="shared" si="26"/>
        <v>Stiefel RP1 Insekten-Stop Spray</v>
      </c>
      <c r="I112" s="3" t="s">
        <v>1079</v>
      </c>
      <c r="J112" s="42" t="str">
        <f t="shared" si="27"/>
        <v>Stiefel</v>
      </c>
      <c r="K112" s="25" t="s">
        <v>1274</v>
      </c>
      <c r="L112" s="25" t="str">
        <f t="shared" si="28"/>
        <v>Lófelszerelés</v>
      </c>
      <c r="M112" s="25" t="s">
        <v>1278</v>
      </c>
      <c r="N112" s="25" t="str">
        <f t="shared" si="29"/>
        <v>Lóápoló szer</v>
      </c>
      <c r="O112" s="25" t="s">
        <v>1280</v>
      </c>
      <c r="P112" s="25" t="str">
        <f t="shared" si="30"/>
        <v>Rovarok elleni védelem</v>
      </c>
      <c r="Q112" s="3"/>
      <c r="R112" s="3" t="str">
        <f t="shared" si="31"/>
        <v/>
      </c>
      <c r="S112" s="26"/>
      <c r="T112" s="27">
        <v>4037877078012</v>
      </c>
      <c r="U112" s="41">
        <v>7200</v>
      </c>
      <c r="V112" s="2" t="s">
        <v>1081</v>
      </c>
      <c r="W112" s="25" t="s">
        <v>40</v>
      </c>
      <c r="X112" s="12"/>
      <c r="Y112" s="12"/>
      <c r="Z112" s="4" t="str">
        <f>IF(Y112="", "", IFERROR(VLOOKUP(Y112, colorList!A:B,2,FALSE),""))</f>
        <v/>
      </c>
    </row>
    <row r="113" spans="1:26" ht="60" customHeight="1" x14ac:dyDescent="0.25">
      <c r="A113" s="25" t="s">
        <v>1191</v>
      </c>
      <c r="B113" s="25" t="s">
        <v>46</v>
      </c>
      <c r="C113" s="4" t="str">
        <f>IF(B113="", "", IFERROR(VLOOKUP(B113, sizeList!A:B,2,FALSE),""))</f>
        <v>2,5 l</v>
      </c>
      <c r="D113" s="25" t="str">
        <f t="shared" si="24"/>
        <v>2,5 l</v>
      </c>
      <c r="E113" s="25" t="s">
        <v>1217</v>
      </c>
      <c r="F113" s="25" t="str">
        <f t="shared" si="25"/>
        <v>Stiefel RP1 Rovar-Stop Spray utántöltő 2,5l</v>
      </c>
      <c r="G113" s="25" t="s">
        <v>1260</v>
      </c>
      <c r="H113" s="25" t="str">
        <f t="shared" si="26"/>
        <v>Stiefel RP1 Insekten-Stop Spray</v>
      </c>
      <c r="I113" s="3" t="s">
        <v>1079</v>
      </c>
      <c r="J113" s="42" t="str">
        <f t="shared" si="27"/>
        <v>Stiefel</v>
      </c>
      <c r="K113" s="25" t="s">
        <v>1274</v>
      </c>
      <c r="L113" s="25" t="str">
        <f t="shared" si="28"/>
        <v>Lófelszerelés</v>
      </c>
      <c r="M113" s="25" t="s">
        <v>1278</v>
      </c>
      <c r="N113" s="25" t="str">
        <f t="shared" si="29"/>
        <v>Lóápoló szer</v>
      </c>
      <c r="O113" s="25" t="s">
        <v>1280</v>
      </c>
      <c r="P113" s="25" t="str">
        <f t="shared" si="30"/>
        <v>Rovarok elleni védelem</v>
      </c>
      <c r="Q113" s="3"/>
      <c r="R113" s="3" t="str">
        <f t="shared" si="31"/>
        <v/>
      </c>
      <c r="S113" s="26"/>
      <c r="T113" s="27">
        <v>4037877078029</v>
      </c>
      <c r="U113" s="41">
        <v>24600</v>
      </c>
      <c r="V113" s="2" t="s">
        <v>1081</v>
      </c>
      <c r="W113" s="25" t="s">
        <v>46</v>
      </c>
      <c r="X113" s="12"/>
      <c r="Y113" s="12"/>
      <c r="Z113" s="4" t="str">
        <f>IF(Y113="", "", IFERROR(VLOOKUP(Y113, colorList!A:B,2,FALSE),""))</f>
        <v/>
      </c>
    </row>
    <row r="114" spans="1:26" ht="60" customHeight="1" x14ac:dyDescent="0.25">
      <c r="A114" s="25" t="s">
        <v>1192</v>
      </c>
      <c r="B114" s="25" t="s">
        <v>40</v>
      </c>
      <c r="C114" s="4" t="str">
        <f>IF(B114="", "", IFERROR(VLOOKUP(B114, sizeList!A:B,2,FALSE),""))</f>
        <v>500 ml</v>
      </c>
      <c r="D114" s="25" t="str">
        <f t="shared" si="24"/>
        <v>500 ml</v>
      </c>
      <c r="E114" s="29" t="s">
        <v>1218</v>
      </c>
      <c r="F114" s="29" t="str">
        <f t="shared" si="25"/>
        <v>Stiefel RP1 Rovar-Stop Sensitiv 500ml</v>
      </c>
      <c r="G114" s="29" t="s">
        <v>1261</v>
      </c>
      <c r="H114" s="29" t="str">
        <f t="shared" si="26"/>
        <v>Stiefel RP1 Insekten-Stop Sensitiv</v>
      </c>
      <c r="I114" s="3" t="s">
        <v>1079</v>
      </c>
      <c r="J114" s="42" t="str">
        <f t="shared" si="27"/>
        <v>Stiefel</v>
      </c>
      <c r="K114" s="25" t="s">
        <v>1274</v>
      </c>
      <c r="L114" s="25" t="str">
        <f t="shared" si="28"/>
        <v>Lófelszerelés</v>
      </c>
      <c r="M114" s="25" t="s">
        <v>1278</v>
      </c>
      <c r="N114" s="25" t="str">
        <f t="shared" si="29"/>
        <v>Lóápoló szer</v>
      </c>
      <c r="O114" s="25" t="s">
        <v>1280</v>
      </c>
      <c r="P114" s="25" t="str">
        <f t="shared" si="30"/>
        <v>Rovarok elleni védelem</v>
      </c>
      <c r="Q114" s="3"/>
      <c r="R114" s="3" t="str">
        <f t="shared" si="31"/>
        <v/>
      </c>
      <c r="S114" s="26"/>
      <c r="T114" s="27">
        <v>4037877078210</v>
      </c>
      <c r="U114" s="41">
        <v>7900</v>
      </c>
      <c r="V114" s="2" t="s">
        <v>1081</v>
      </c>
      <c r="W114" s="25" t="s">
        <v>40</v>
      </c>
      <c r="X114" s="12"/>
      <c r="Y114" s="12"/>
      <c r="Z114" s="4" t="str">
        <f>IF(Y114="", "", IFERROR(VLOOKUP(Y114, colorList!A:B,2,FALSE),""))</f>
        <v/>
      </c>
    </row>
    <row r="115" spans="1:26" ht="60" customHeight="1" x14ac:dyDescent="0.25">
      <c r="A115" s="25" t="s">
        <v>1193</v>
      </c>
      <c r="B115" s="25" t="s">
        <v>46</v>
      </c>
      <c r="C115" s="4" t="str">
        <f>IF(B115="", "", IFERROR(VLOOKUP(B115, sizeList!A:B,2,FALSE),""))</f>
        <v>2,5 l</v>
      </c>
      <c r="D115" s="25" t="str">
        <f t="shared" si="24"/>
        <v>2,5 l</v>
      </c>
      <c r="E115" s="29" t="s">
        <v>1219</v>
      </c>
      <c r="F115" s="29" t="str">
        <f t="shared" si="25"/>
        <v>Stiefel RP1 Rovar-Stop Sensitiv utántöltő 2,5l</v>
      </c>
      <c r="G115" s="29" t="s">
        <v>1261</v>
      </c>
      <c r="H115" s="29" t="str">
        <f t="shared" si="26"/>
        <v>Stiefel RP1 Insekten-Stop Sensitiv</v>
      </c>
      <c r="I115" s="3" t="s">
        <v>1079</v>
      </c>
      <c r="J115" s="42" t="str">
        <f t="shared" si="27"/>
        <v>Stiefel</v>
      </c>
      <c r="K115" s="25" t="s">
        <v>1274</v>
      </c>
      <c r="L115" s="25" t="str">
        <f t="shared" si="28"/>
        <v>Lófelszerelés</v>
      </c>
      <c r="M115" s="25" t="s">
        <v>1278</v>
      </c>
      <c r="N115" s="25" t="str">
        <f t="shared" si="29"/>
        <v>Lóápoló szer</v>
      </c>
      <c r="O115" s="25" t="s">
        <v>1280</v>
      </c>
      <c r="P115" s="25" t="str">
        <f t="shared" si="30"/>
        <v>Rovarok elleni védelem</v>
      </c>
      <c r="Q115" s="3"/>
      <c r="R115" s="3" t="str">
        <f t="shared" si="31"/>
        <v/>
      </c>
      <c r="S115" s="26"/>
      <c r="T115" s="27">
        <v>4037877078234</v>
      </c>
      <c r="U115" s="41">
        <v>28700</v>
      </c>
      <c r="V115" s="2" t="s">
        <v>1081</v>
      </c>
      <c r="W115" s="25" t="s">
        <v>46</v>
      </c>
      <c r="X115" s="12"/>
      <c r="Y115" s="12"/>
      <c r="Z115" s="4" t="str">
        <f>IF(Y115="", "", IFERROR(VLOOKUP(Y115, colorList!A:B,2,FALSE),""))</f>
        <v/>
      </c>
    </row>
    <row r="116" spans="1:26" ht="60" customHeight="1" x14ac:dyDescent="0.25">
      <c r="A116" s="25" t="s">
        <v>1194</v>
      </c>
      <c r="B116" s="25" t="s">
        <v>40</v>
      </c>
      <c r="C116" s="4" t="str">
        <f>IF(B116="", "", IFERROR(VLOOKUP(B116, sizeList!A:B,2,FALSE),""))</f>
        <v>500 ml</v>
      </c>
      <c r="D116" s="25" t="str">
        <f t="shared" si="24"/>
        <v>500 ml</v>
      </c>
      <c r="E116" s="29" t="s">
        <v>1220</v>
      </c>
      <c r="F116" s="29" t="str">
        <f t="shared" si="25"/>
        <v>Stiefel RP1 Rovar-Stop Ultra 500ml</v>
      </c>
      <c r="G116" s="29" t="s">
        <v>1262</v>
      </c>
      <c r="H116" s="29" t="str">
        <f t="shared" si="26"/>
        <v>Stiefel RP1 Insekten-Stop Ultra</v>
      </c>
      <c r="I116" s="3" t="s">
        <v>1079</v>
      </c>
      <c r="J116" s="42" t="str">
        <f t="shared" si="27"/>
        <v>Stiefel</v>
      </c>
      <c r="K116" s="25" t="s">
        <v>1274</v>
      </c>
      <c r="L116" s="25" t="str">
        <f t="shared" si="28"/>
        <v>Lófelszerelés</v>
      </c>
      <c r="M116" s="25" t="s">
        <v>1278</v>
      </c>
      <c r="N116" s="25" t="str">
        <f t="shared" si="29"/>
        <v>Lóápoló szer</v>
      </c>
      <c r="O116" s="25" t="s">
        <v>1280</v>
      </c>
      <c r="P116" s="25" t="str">
        <f t="shared" si="30"/>
        <v>Rovarok elleni védelem</v>
      </c>
      <c r="Q116" s="3"/>
      <c r="R116" s="3" t="str">
        <f t="shared" si="31"/>
        <v/>
      </c>
      <c r="S116" s="26"/>
      <c r="T116" s="27">
        <v>4037877078111</v>
      </c>
      <c r="U116" s="41">
        <v>9890</v>
      </c>
      <c r="V116" s="2" t="s">
        <v>1081</v>
      </c>
      <c r="W116" s="25" t="s">
        <v>40</v>
      </c>
      <c r="X116" s="12"/>
      <c r="Y116" s="12"/>
      <c r="Z116" s="4" t="str">
        <f>IF(Y116="", "", IFERROR(VLOOKUP(Y116, colorList!A:B,2,FALSE),""))</f>
        <v/>
      </c>
    </row>
    <row r="117" spans="1:26" ht="60" customHeight="1" x14ac:dyDescent="0.25">
      <c r="A117" s="25" t="s">
        <v>1195</v>
      </c>
      <c r="B117" s="25" t="s">
        <v>46</v>
      </c>
      <c r="C117" s="4" t="str">
        <f>IF(B117="", "", IFERROR(VLOOKUP(B117, sizeList!A:B,2,FALSE),""))</f>
        <v>2,5 l</v>
      </c>
      <c r="D117" s="25" t="str">
        <f t="shared" si="24"/>
        <v>2,5 l</v>
      </c>
      <c r="E117" s="29" t="s">
        <v>1221</v>
      </c>
      <c r="F117" s="29" t="str">
        <f t="shared" si="25"/>
        <v>Stiefel RP1 Rovar-Stop Ultra utántöltő 2,5l</v>
      </c>
      <c r="G117" s="29" t="s">
        <v>1262</v>
      </c>
      <c r="H117" s="29" t="str">
        <f t="shared" si="26"/>
        <v>Stiefel RP1 Insekten-Stop Ultra</v>
      </c>
      <c r="I117" s="3" t="s">
        <v>1079</v>
      </c>
      <c r="J117" s="42" t="str">
        <f t="shared" si="27"/>
        <v>Stiefel</v>
      </c>
      <c r="K117" s="25" t="s">
        <v>1274</v>
      </c>
      <c r="L117" s="25" t="str">
        <f t="shared" si="28"/>
        <v>Lófelszerelés</v>
      </c>
      <c r="M117" s="25" t="s">
        <v>1278</v>
      </c>
      <c r="N117" s="25" t="str">
        <f t="shared" si="29"/>
        <v>Lóápoló szer</v>
      </c>
      <c r="O117" s="25" t="s">
        <v>1280</v>
      </c>
      <c r="P117" s="25" t="str">
        <f t="shared" si="30"/>
        <v>Rovarok elleni védelem</v>
      </c>
      <c r="Q117" s="3"/>
      <c r="R117" s="3" t="str">
        <f t="shared" si="31"/>
        <v/>
      </c>
      <c r="S117" s="26"/>
      <c r="T117" s="27">
        <v>4037877078135</v>
      </c>
      <c r="U117" s="41"/>
      <c r="V117" s="2" t="s">
        <v>1081</v>
      </c>
      <c r="W117" s="25" t="s">
        <v>46</v>
      </c>
      <c r="X117" s="12"/>
      <c r="Y117" s="12"/>
      <c r="Z117" s="4" t="str">
        <f>IF(Y117="", "", IFERROR(VLOOKUP(Y117, colorList!A:B,2,FALSE),""))</f>
        <v/>
      </c>
    </row>
    <row r="118" spans="1:26" ht="60" customHeight="1" x14ac:dyDescent="0.25">
      <c r="A118" s="25" t="s">
        <v>1196</v>
      </c>
      <c r="B118" s="25" t="s">
        <v>47</v>
      </c>
      <c r="C118" s="4" t="str">
        <f>IF(B118="", "", IFERROR(VLOOKUP(B118, sizeList!A:B,2,FALSE),""))</f>
        <v>80 ml</v>
      </c>
      <c r="D118" s="25" t="str">
        <f t="shared" si="24"/>
        <v>80 ml</v>
      </c>
      <c r="E118" s="25" t="s">
        <v>1222</v>
      </c>
      <c r="F118" s="25" t="str">
        <f t="shared" si="25"/>
        <v>Stiefel RP1 Rovar-Stop Roll On 80ml</v>
      </c>
      <c r="G118" s="25" t="s">
        <v>1263</v>
      </c>
      <c r="H118" s="25" t="str">
        <f t="shared" si="26"/>
        <v>Stiefel RP1 Insekten-Stop Roll On</v>
      </c>
      <c r="I118" s="3" t="s">
        <v>1079</v>
      </c>
      <c r="J118" s="42" t="str">
        <f t="shared" si="27"/>
        <v>Stiefel</v>
      </c>
      <c r="K118" s="25" t="s">
        <v>1274</v>
      </c>
      <c r="L118" s="25" t="str">
        <f t="shared" si="28"/>
        <v>Lófelszerelés</v>
      </c>
      <c r="M118" s="25" t="s">
        <v>1278</v>
      </c>
      <c r="N118" s="25" t="str">
        <f t="shared" si="29"/>
        <v>Lóápoló szer</v>
      </c>
      <c r="O118" s="25" t="s">
        <v>1280</v>
      </c>
      <c r="P118" s="25" t="str">
        <f t="shared" si="30"/>
        <v>Rovarok elleni védelem</v>
      </c>
      <c r="Q118" s="3"/>
      <c r="R118" s="3" t="str">
        <f t="shared" si="31"/>
        <v/>
      </c>
      <c r="S118" s="26"/>
      <c r="T118" s="27">
        <v>4037877079033</v>
      </c>
      <c r="U118" s="41">
        <v>3290</v>
      </c>
      <c r="V118" s="2" t="s">
        <v>1081</v>
      </c>
      <c r="W118" s="25" t="s">
        <v>47</v>
      </c>
      <c r="X118" s="12"/>
      <c r="Y118" s="12"/>
      <c r="Z118" s="4" t="str">
        <f>IF(Y118="", "", IFERROR(VLOOKUP(Y118, colorList!A:B,2,FALSE),""))</f>
        <v/>
      </c>
    </row>
    <row r="119" spans="1:26" ht="60" customHeight="1" x14ac:dyDescent="0.25">
      <c r="A119" s="25" t="s">
        <v>1197</v>
      </c>
      <c r="B119" s="25" t="s">
        <v>40</v>
      </c>
      <c r="C119" s="4" t="str">
        <f>IF(B119="", "", IFERROR(VLOOKUP(B119, sizeList!A:B,2,FALSE),""))</f>
        <v>500 ml</v>
      </c>
      <c r="D119" s="25" t="str">
        <f t="shared" si="24"/>
        <v>500 ml</v>
      </c>
      <c r="E119" s="25" t="s">
        <v>1223</v>
      </c>
      <c r="F119" s="25" t="str">
        <f t="shared" si="25"/>
        <v>Stiefel RP1 Rovar-Stop gél 500ml</v>
      </c>
      <c r="G119" s="25" t="s">
        <v>1264</v>
      </c>
      <c r="H119" s="25" t="str">
        <f t="shared" si="26"/>
        <v>Stiefel RP1 Insekten-Stop Gel</v>
      </c>
      <c r="I119" s="3" t="s">
        <v>1079</v>
      </c>
      <c r="J119" s="42" t="str">
        <f t="shared" si="27"/>
        <v>Stiefel</v>
      </c>
      <c r="K119" s="25" t="s">
        <v>1274</v>
      </c>
      <c r="L119" s="25" t="str">
        <f t="shared" si="28"/>
        <v>Lófelszerelés</v>
      </c>
      <c r="M119" s="25" t="s">
        <v>1278</v>
      </c>
      <c r="N119" s="25" t="str">
        <f t="shared" si="29"/>
        <v>Lóápoló szer</v>
      </c>
      <c r="O119" s="25" t="s">
        <v>1280</v>
      </c>
      <c r="P119" s="25" t="str">
        <f t="shared" si="30"/>
        <v>Rovarok elleni védelem</v>
      </c>
      <c r="Q119" s="3"/>
      <c r="R119" s="3" t="str">
        <f t="shared" si="31"/>
        <v/>
      </c>
      <c r="S119" s="26"/>
      <c r="T119" s="27">
        <v>4037877079019</v>
      </c>
      <c r="U119" s="41">
        <v>6990</v>
      </c>
      <c r="V119" s="2" t="s">
        <v>1081</v>
      </c>
      <c r="W119" s="25" t="s">
        <v>40</v>
      </c>
      <c r="X119" s="12"/>
      <c r="Y119" s="12"/>
      <c r="Z119" s="4" t="str">
        <f>IF(Y119="", "", IFERROR(VLOOKUP(Y119, colorList!A:B,2,FALSE),""))</f>
        <v/>
      </c>
    </row>
    <row r="120" spans="1:26" ht="60" customHeight="1" x14ac:dyDescent="0.25">
      <c r="A120" s="25" t="s">
        <v>1198</v>
      </c>
      <c r="B120" s="25" t="s">
        <v>38</v>
      </c>
      <c r="C120" s="4" t="str">
        <f>IF(B120="", "", IFERROR(VLOOKUP(B120, sizeList!A:B,2,FALSE),""))</f>
        <v>200 ml</v>
      </c>
      <c r="D120" s="25" t="str">
        <f t="shared" si="24"/>
        <v>200 ml</v>
      </c>
      <c r="E120" s="25" t="s">
        <v>1224</v>
      </c>
      <c r="F120" s="25" t="str">
        <f t="shared" si="25"/>
        <v>Stiefel Nyírápoló 200ml</v>
      </c>
      <c r="G120" s="25" t="s">
        <v>1265</v>
      </c>
      <c r="H120" s="25" t="str">
        <f t="shared" si="26"/>
        <v>Stiefel Strahl Pflege</v>
      </c>
      <c r="I120" s="3" t="s">
        <v>1079</v>
      </c>
      <c r="J120" s="42" t="str">
        <f t="shared" si="27"/>
        <v>Stiefel</v>
      </c>
      <c r="K120" s="25" t="s">
        <v>1274</v>
      </c>
      <c r="L120" s="25" t="str">
        <f t="shared" si="28"/>
        <v>Lófelszerelés</v>
      </c>
      <c r="M120" s="25" t="s">
        <v>1278</v>
      </c>
      <c r="N120" s="25" t="str">
        <f t="shared" si="29"/>
        <v>Lóápoló szer</v>
      </c>
      <c r="O120" s="25" t="s">
        <v>1281</v>
      </c>
      <c r="P120" s="25" t="str">
        <f t="shared" si="30"/>
        <v>Pataápolás</v>
      </c>
      <c r="Q120" s="3"/>
      <c r="R120" s="3" t="str">
        <f t="shared" si="31"/>
        <v/>
      </c>
      <c r="S120" s="26"/>
      <c r="T120" s="27">
        <v>4037877094708</v>
      </c>
      <c r="U120" s="41">
        <v>6990</v>
      </c>
      <c r="V120" s="2" t="s">
        <v>1081</v>
      </c>
      <c r="W120" s="25" t="s">
        <v>38</v>
      </c>
      <c r="X120" s="12"/>
      <c r="Y120" s="12"/>
      <c r="Z120" s="4" t="str">
        <f>IF(Y120="", "", IFERROR(VLOOKUP(Y120, colorList!A:B,2,FALSE),""))</f>
        <v/>
      </c>
    </row>
    <row r="121" spans="1:26" ht="60" customHeight="1" x14ac:dyDescent="0.25">
      <c r="A121" s="25" t="s">
        <v>1225</v>
      </c>
      <c r="B121" s="25" t="s">
        <v>39</v>
      </c>
      <c r="C121" s="4" t="str">
        <f>IF(B121="", "", IFERROR(VLOOKUP(B121, sizeList!A:B,2,FALSE),""))</f>
        <v>125 ml</v>
      </c>
      <c r="D121" s="25" t="str">
        <f t="shared" si="24"/>
        <v>125 ml</v>
      </c>
      <c r="E121" s="25" t="s">
        <v>1236</v>
      </c>
      <c r="F121" s="25" t="str">
        <f t="shared" si="25"/>
        <v>Stiefel Nyírvédő 125ml</v>
      </c>
      <c r="G121" s="25" t="s">
        <v>1266</v>
      </c>
      <c r="H121" s="25" t="str">
        <f t="shared" si="26"/>
        <v>Stiefel Strahlprotect</v>
      </c>
      <c r="I121" s="3" t="s">
        <v>1079</v>
      </c>
      <c r="J121" s="42" t="str">
        <f t="shared" si="27"/>
        <v>Stiefel</v>
      </c>
      <c r="K121" s="25" t="s">
        <v>1274</v>
      </c>
      <c r="L121" s="25" t="str">
        <f t="shared" si="28"/>
        <v>Lófelszerelés</v>
      </c>
      <c r="M121" s="25" t="s">
        <v>1278</v>
      </c>
      <c r="N121" s="25" t="str">
        <f t="shared" si="29"/>
        <v>Lóápoló szer</v>
      </c>
      <c r="O121" s="25" t="s">
        <v>1281</v>
      </c>
      <c r="P121" s="25" t="str">
        <f t="shared" si="30"/>
        <v>Pataápolás</v>
      </c>
      <c r="Q121" s="3"/>
      <c r="R121" s="3" t="str">
        <f t="shared" si="31"/>
        <v/>
      </c>
      <c r="S121" s="26"/>
      <c r="T121" s="27">
        <v>4037877162216</v>
      </c>
      <c r="U121" s="41">
        <v>6990</v>
      </c>
      <c r="V121" s="2" t="s">
        <v>1081</v>
      </c>
      <c r="W121" s="25" t="s">
        <v>39</v>
      </c>
      <c r="X121" s="12"/>
      <c r="Y121" s="12"/>
      <c r="Z121" s="4" t="str">
        <f>IF(Y121="", "", IFERROR(VLOOKUP(Y121, colorList!A:B,2,FALSE),""))</f>
        <v/>
      </c>
    </row>
    <row r="122" spans="1:26" ht="60" customHeight="1" x14ac:dyDescent="0.25">
      <c r="A122" s="25" t="s">
        <v>1226</v>
      </c>
      <c r="B122" s="25" t="s">
        <v>48</v>
      </c>
      <c r="C122" s="4" t="str">
        <f>IF(B122="", "", IFERROR(VLOOKUP(B122, sizeList!A:B,2,FALSE),""))</f>
        <v>750 ml</v>
      </c>
      <c r="D122" s="25" t="str">
        <f t="shared" si="24"/>
        <v>750 ml</v>
      </c>
      <c r="E122" s="25" t="s">
        <v>1237</v>
      </c>
      <c r="F122" s="25" t="str">
        <f t="shared" si="25"/>
        <v>Stiefel Top Shineszőr-és sörényspray 750ml</v>
      </c>
      <c r="G122" s="25" t="s">
        <v>1267</v>
      </c>
      <c r="H122" s="25" t="str">
        <f t="shared" si="26"/>
        <v>Stiefel Top Shine</v>
      </c>
      <c r="I122" s="3" t="s">
        <v>1079</v>
      </c>
      <c r="J122" s="42" t="str">
        <f t="shared" si="27"/>
        <v>Stiefel</v>
      </c>
      <c r="K122" s="25" t="s">
        <v>1274</v>
      </c>
      <c r="L122" s="25" t="str">
        <f t="shared" si="28"/>
        <v>Lófelszerelés</v>
      </c>
      <c r="M122" s="25" t="s">
        <v>1278</v>
      </c>
      <c r="N122" s="25" t="str">
        <f t="shared" si="29"/>
        <v>Lóápoló szer</v>
      </c>
      <c r="O122" s="25" t="s">
        <v>1283</v>
      </c>
      <c r="P122" s="25" t="str">
        <f t="shared" si="30"/>
        <v>Sörény- és szőrápolás</v>
      </c>
      <c r="Q122" s="3"/>
      <c r="R122" s="3" t="str">
        <f t="shared" si="31"/>
        <v/>
      </c>
      <c r="S122" s="26"/>
      <c r="T122" s="27">
        <v>4037877050049</v>
      </c>
      <c r="U122" s="41">
        <v>4990</v>
      </c>
      <c r="V122" s="2" t="s">
        <v>1081</v>
      </c>
      <c r="W122" s="25" t="s">
        <v>48</v>
      </c>
      <c r="X122" s="12"/>
      <c r="Y122" s="12"/>
      <c r="Z122" s="4" t="str">
        <f>IF(Y122="", "", IFERROR(VLOOKUP(Y122, colorList!A:B,2,FALSE),""))</f>
        <v/>
      </c>
    </row>
    <row r="123" spans="1:26" ht="60" customHeight="1" x14ac:dyDescent="0.25">
      <c r="A123" s="25" t="s">
        <v>1227</v>
      </c>
      <c r="B123" s="25" t="s">
        <v>46</v>
      </c>
      <c r="C123" s="4" t="str">
        <f>IF(B123="", "", IFERROR(VLOOKUP(B123, sizeList!A:B,2,FALSE),""))</f>
        <v>2,5 l</v>
      </c>
      <c r="D123" s="25" t="str">
        <f t="shared" si="24"/>
        <v>2,5 l</v>
      </c>
      <c r="E123" s="25" t="s">
        <v>1238</v>
      </c>
      <c r="F123" s="25" t="str">
        <f t="shared" si="25"/>
        <v>Stiefel Top Shine szőr-és sörényspray utántöltő 2,5l</v>
      </c>
      <c r="G123" s="25" t="s">
        <v>1268</v>
      </c>
      <c r="H123" s="25" t="str">
        <f t="shared" si="26"/>
        <v>Stiefel Top Shine Nachfüllkanister</v>
      </c>
      <c r="I123" s="3" t="s">
        <v>1079</v>
      </c>
      <c r="J123" s="42" t="str">
        <f t="shared" si="27"/>
        <v>Stiefel</v>
      </c>
      <c r="K123" s="25" t="s">
        <v>1274</v>
      </c>
      <c r="L123" s="25" t="str">
        <f t="shared" si="28"/>
        <v>Lófelszerelés</v>
      </c>
      <c r="M123" s="25" t="s">
        <v>1278</v>
      </c>
      <c r="N123" s="25" t="str">
        <f t="shared" si="29"/>
        <v>Lóápoló szer</v>
      </c>
      <c r="O123" s="25" t="s">
        <v>1283</v>
      </c>
      <c r="P123" s="25" t="str">
        <f t="shared" si="30"/>
        <v>Sörény- és szőrápolás</v>
      </c>
      <c r="Q123" s="3"/>
      <c r="R123" s="3" t="str">
        <f t="shared" si="31"/>
        <v/>
      </c>
      <c r="S123" s="26"/>
      <c r="T123" s="27">
        <v>4037877050025</v>
      </c>
      <c r="U123" s="41">
        <v>12690</v>
      </c>
      <c r="V123" s="2" t="s">
        <v>1081</v>
      </c>
      <c r="W123" s="25" t="s">
        <v>46</v>
      </c>
      <c r="X123" s="12"/>
      <c r="Y123" s="12"/>
      <c r="Z123" s="4" t="str">
        <f>IF(Y123="", "", IFERROR(VLOOKUP(Y123, colorList!A:B,2,FALSE),""))</f>
        <v/>
      </c>
    </row>
    <row r="124" spans="1:26" ht="60" customHeight="1" x14ac:dyDescent="0.25">
      <c r="A124" s="25" t="s">
        <v>1228</v>
      </c>
      <c r="B124" s="25" t="s">
        <v>48</v>
      </c>
      <c r="C124" s="4" t="str">
        <f>IF(B124="", "", IFERROR(VLOOKUP(B124, sizeList!A:B,2,FALSE),""))</f>
        <v>750 ml</v>
      </c>
      <c r="D124" s="25" t="str">
        <f t="shared" si="24"/>
        <v>750 ml</v>
      </c>
      <c r="E124" s="25" t="s">
        <v>1239</v>
      </c>
      <c r="F124" s="25" t="str">
        <f t="shared" si="25"/>
        <v>Stiefel Top Shine Aloe Vera szőr-és sörényspray 750ml</v>
      </c>
      <c r="G124" s="25" t="s">
        <v>1269</v>
      </c>
      <c r="H124" s="25" t="str">
        <f t="shared" si="26"/>
        <v>Stiefel Top Shine Aloe Vera</v>
      </c>
      <c r="I124" s="3" t="s">
        <v>1079</v>
      </c>
      <c r="J124" s="42" t="str">
        <f t="shared" si="27"/>
        <v>Stiefel</v>
      </c>
      <c r="K124" s="25" t="s">
        <v>1274</v>
      </c>
      <c r="L124" s="25" t="str">
        <f t="shared" si="28"/>
        <v>Lófelszerelés</v>
      </c>
      <c r="M124" s="25" t="s">
        <v>1278</v>
      </c>
      <c r="N124" s="25" t="str">
        <f t="shared" si="29"/>
        <v>Lóápoló szer</v>
      </c>
      <c r="O124" s="25" t="s">
        <v>1283</v>
      </c>
      <c r="P124" s="25" t="str">
        <f t="shared" si="30"/>
        <v>Sörény- és szőrápolás</v>
      </c>
      <c r="Q124" s="3"/>
      <c r="R124" s="3" t="str">
        <f t="shared" si="31"/>
        <v/>
      </c>
      <c r="S124" s="26"/>
      <c r="T124" s="27">
        <v>4037877091608</v>
      </c>
      <c r="U124" s="41">
        <v>5290</v>
      </c>
      <c r="V124" s="2" t="s">
        <v>1081</v>
      </c>
      <c r="W124" s="25" t="s">
        <v>48</v>
      </c>
      <c r="X124" s="12"/>
      <c r="Y124" s="12"/>
      <c r="Z124" s="4" t="str">
        <f>IF(Y124="", "", IFERROR(VLOOKUP(Y124, colorList!A:B,2,FALSE),""))</f>
        <v/>
      </c>
    </row>
    <row r="125" spans="1:26" ht="60" customHeight="1" x14ac:dyDescent="0.25">
      <c r="A125" s="25" t="s">
        <v>1229</v>
      </c>
      <c r="B125" s="25" t="s">
        <v>46</v>
      </c>
      <c r="C125" s="4" t="str">
        <f>IF(B125="", "", IFERROR(VLOOKUP(B125, sizeList!A:B,2,FALSE),""))</f>
        <v>2,5 l</v>
      </c>
      <c r="D125" s="25" t="str">
        <f t="shared" si="24"/>
        <v>2,5 l</v>
      </c>
      <c r="E125" s="25" t="s">
        <v>1240</v>
      </c>
      <c r="F125" s="25" t="str">
        <f t="shared" si="25"/>
        <v>Stiefel Top Shine Aloe Vera szőr-és sörényspray utántöltő 2,5l</v>
      </c>
      <c r="G125" s="25" t="s">
        <v>1270</v>
      </c>
      <c r="H125" s="25" t="str">
        <f t="shared" si="26"/>
        <v>Stiefel Top Shine Aloe Vera Nachfüllkanister</v>
      </c>
      <c r="I125" s="3" t="s">
        <v>1079</v>
      </c>
      <c r="J125" s="42" t="str">
        <f t="shared" si="27"/>
        <v>Stiefel</v>
      </c>
      <c r="K125" s="25" t="s">
        <v>1274</v>
      </c>
      <c r="L125" s="25" t="str">
        <f t="shared" si="28"/>
        <v>Lófelszerelés</v>
      </c>
      <c r="M125" s="25" t="s">
        <v>1278</v>
      </c>
      <c r="N125" s="25" t="str">
        <f t="shared" si="29"/>
        <v>Lóápoló szer</v>
      </c>
      <c r="O125" s="25" t="s">
        <v>1283</v>
      </c>
      <c r="P125" s="25" t="str">
        <f t="shared" si="30"/>
        <v>Sörény- és szőrápolás</v>
      </c>
      <c r="Q125" s="3"/>
      <c r="R125" s="3" t="str">
        <f t="shared" si="31"/>
        <v/>
      </c>
      <c r="S125" s="26"/>
      <c r="T125" s="27">
        <v>4037877091615</v>
      </c>
      <c r="U125" s="41">
        <v>13990</v>
      </c>
      <c r="V125" s="2" t="s">
        <v>1081</v>
      </c>
      <c r="W125" s="25" t="s">
        <v>46</v>
      </c>
      <c r="X125" s="12"/>
      <c r="Y125" s="12"/>
      <c r="Z125" s="4" t="str">
        <f>IF(Y125="", "", IFERROR(VLOOKUP(Y125, colorList!A:B,2,FALSE),""))</f>
        <v/>
      </c>
    </row>
    <row r="126" spans="1:26" ht="60" customHeight="1" x14ac:dyDescent="0.25">
      <c r="A126" s="25" t="s">
        <v>1230</v>
      </c>
      <c r="B126" s="25" t="s">
        <v>40</v>
      </c>
      <c r="C126" s="4" t="str">
        <f>IF(B126="", "", IFERROR(VLOOKUP(B126, sizeList!A:B,2,FALSE),""))</f>
        <v>500 ml</v>
      </c>
      <c r="D126" s="25" t="str">
        <f t="shared" si="24"/>
        <v>500 ml</v>
      </c>
      <c r="E126" s="25" t="s">
        <v>1241</v>
      </c>
      <c r="F126" s="25" t="str">
        <f t="shared" si="25"/>
        <v>Stiefel Top Wash sampon 500ml</v>
      </c>
      <c r="G126" s="25" t="s">
        <v>1271</v>
      </c>
      <c r="H126" s="25" t="str">
        <f t="shared" si="26"/>
        <v>Stiefel Top Wash Shampoo</v>
      </c>
      <c r="I126" s="3" t="s">
        <v>1079</v>
      </c>
      <c r="J126" s="42" t="str">
        <f t="shared" si="27"/>
        <v>Stiefel</v>
      </c>
      <c r="K126" s="25" t="s">
        <v>1274</v>
      </c>
      <c r="L126" s="25" t="str">
        <f t="shared" si="28"/>
        <v>Lófelszerelés</v>
      </c>
      <c r="M126" s="25" t="s">
        <v>1278</v>
      </c>
      <c r="N126" s="25" t="str">
        <f t="shared" si="29"/>
        <v>Lóápoló szer</v>
      </c>
      <c r="O126" s="25" t="s">
        <v>1283</v>
      </c>
      <c r="P126" s="25" t="str">
        <f t="shared" si="30"/>
        <v>Sörény- és szőrápolás</v>
      </c>
      <c r="Q126" s="3"/>
      <c r="R126" s="3" t="str">
        <f t="shared" si="31"/>
        <v/>
      </c>
      <c r="S126" s="26"/>
      <c r="T126" s="27">
        <v>4037877090410</v>
      </c>
      <c r="U126" s="41">
        <v>4190</v>
      </c>
      <c r="V126" s="2" t="s">
        <v>1081</v>
      </c>
      <c r="W126" s="25" t="s">
        <v>40</v>
      </c>
      <c r="X126" s="12"/>
      <c r="Y126" s="12"/>
      <c r="Z126" s="4" t="str">
        <f>IF(Y126="", "", IFERROR(VLOOKUP(Y126, colorList!A:B,2,FALSE),""))</f>
        <v/>
      </c>
    </row>
    <row r="127" spans="1:26" ht="60" customHeight="1" x14ac:dyDescent="0.25">
      <c r="A127" s="25" t="s">
        <v>1231</v>
      </c>
      <c r="B127" s="25" t="s">
        <v>38</v>
      </c>
      <c r="C127" s="4" t="str">
        <f>IF(B127="", "", IFERROR(VLOOKUP(B127, sizeList!A:B,2,FALSE),""))</f>
        <v>200 ml</v>
      </c>
      <c r="D127" s="25" t="str">
        <f t="shared" si="24"/>
        <v>200 ml</v>
      </c>
      <c r="E127" s="25" t="s">
        <v>1242</v>
      </c>
      <c r="F127" s="25" t="str">
        <f t="shared" si="25"/>
        <v>Stiefel Vetcare gyógynövényes spray 200 ml</v>
      </c>
      <c r="G127" s="25" t="s">
        <v>1272</v>
      </c>
      <c r="H127" s="25" t="str">
        <f t="shared" si="26"/>
        <v>Stiefel Vetcare Salbenspray</v>
      </c>
      <c r="I127" s="3" t="s">
        <v>1079</v>
      </c>
      <c r="J127" s="42" t="str">
        <f t="shared" si="27"/>
        <v>Stiefel</v>
      </c>
      <c r="K127" s="25" t="s">
        <v>1274</v>
      </c>
      <c r="L127" s="25" t="str">
        <f t="shared" si="28"/>
        <v>Lófelszerelés</v>
      </c>
      <c r="M127" s="25" t="s">
        <v>1278</v>
      </c>
      <c r="N127" s="25" t="str">
        <f t="shared" si="29"/>
        <v>Lóápoló szer</v>
      </c>
      <c r="O127" s="25" t="s">
        <v>1279</v>
      </c>
      <c r="P127" s="25" t="str">
        <f t="shared" si="30"/>
        <v>Állatgyógyászat</v>
      </c>
      <c r="Q127" s="3"/>
      <c r="R127" s="3" t="str">
        <f t="shared" si="31"/>
        <v/>
      </c>
      <c r="S127" s="26"/>
      <c r="T127" s="27">
        <v>4037877096405</v>
      </c>
      <c r="U127" s="41">
        <v>4600</v>
      </c>
      <c r="V127" s="2" t="s">
        <v>1081</v>
      </c>
      <c r="W127" s="25" t="s">
        <v>38</v>
      </c>
      <c r="X127" s="12"/>
      <c r="Y127" s="12"/>
      <c r="Z127" s="4" t="str">
        <f>IF(Y127="", "", IFERROR(VLOOKUP(Y127, colorList!A:B,2,FALSE),""))</f>
        <v/>
      </c>
    </row>
    <row r="128" spans="1:26" ht="60" customHeight="1" x14ac:dyDescent="0.25">
      <c r="A128" s="25" t="s">
        <v>1232</v>
      </c>
      <c r="B128" s="25" t="s">
        <v>38</v>
      </c>
      <c r="C128" s="4" t="str">
        <f>IF(B128="", "", IFERROR(VLOOKUP(B128, sizeList!A:B,2,FALSE),""))</f>
        <v>200 ml</v>
      </c>
      <c r="D128" s="25" t="str">
        <f t="shared" si="24"/>
        <v>200 ml</v>
      </c>
      <c r="E128" s="25" t="s">
        <v>1243</v>
      </c>
      <c r="F128" s="25" t="str">
        <f t="shared" si="25"/>
        <v>Stiefel Cinkspray 200 ml</v>
      </c>
      <c r="G128" s="25" t="s">
        <v>1273</v>
      </c>
      <c r="H128" s="25" t="str">
        <f t="shared" si="26"/>
        <v>Stiefel Zinkspray</v>
      </c>
      <c r="I128" s="3" t="s">
        <v>1079</v>
      </c>
      <c r="J128" s="42" t="str">
        <f t="shared" si="27"/>
        <v>Stiefel</v>
      </c>
      <c r="K128" s="25" t="s">
        <v>1274</v>
      </c>
      <c r="L128" s="25" t="str">
        <f t="shared" si="28"/>
        <v>Lófelszerelés</v>
      </c>
      <c r="M128" s="25" t="s">
        <v>1278</v>
      </c>
      <c r="N128" s="25" t="str">
        <f t="shared" si="29"/>
        <v>Lóápoló szer</v>
      </c>
      <c r="O128" s="25" t="s">
        <v>1279</v>
      </c>
      <c r="P128" s="25" t="str">
        <f t="shared" si="30"/>
        <v>Állatgyógyászat</v>
      </c>
      <c r="Q128" s="3"/>
      <c r="R128" s="3" t="str">
        <f t="shared" si="31"/>
        <v/>
      </c>
      <c r="S128" s="26"/>
      <c r="T128" s="27">
        <v>4037877161219</v>
      </c>
      <c r="U128" s="41">
        <v>4600</v>
      </c>
      <c r="V128" s="2" t="s">
        <v>1081</v>
      </c>
      <c r="W128" s="25" t="s">
        <v>38</v>
      </c>
      <c r="X128" s="12"/>
      <c r="Y128" s="12"/>
      <c r="Z128" s="4" t="str">
        <f>IF(Y128="", "", IFERROR(VLOOKUP(Y128, colorList!A:B,2,FALSE),""))</f>
        <v/>
      </c>
    </row>
    <row r="129" spans="1:26" ht="60" customHeight="1" x14ac:dyDescent="0.25">
      <c r="A129" s="30" t="s">
        <v>1233</v>
      </c>
      <c r="B129" s="31"/>
      <c r="C129" s="4" t="str">
        <f>IF(B129="", "", IFERROR(VLOOKUP(B129, sizeList!A:B,2,FALSE),""))</f>
        <v/>
      </c>
      <c r="D129" s="31" t="str">
        <f t="shared" si="24"/>
        <v/>
      </c>
      <c r="E129" s="30" t="s">
        <v>1244</v>
      </c>
      <c r="F129" s="30" t="str">
        <f t="shared" si="25"/>
        <v>Stiefel Deckel für Flexischale</v>
      </c>
      <c r="G129" s="30" t="s">
        <v>1244</v>
      </c>
      <c r="H129" s="30" t="str">
        <f t="shared" si="26"/>
        <v>Stiefel Deckel für Flexischale</v>
      </c>
      <c r="I129" s="3" t="s">
        <v>1079</v>
      </c>
      <c r="J129" s="42" t="str">
        <f t="shared" si="27"/>
        <v>Stiefel</v>
      </c>
      <c r="K129" s="35" t="s">
        <v>1285</v>
      </c>
      <c r="L129" s="35" t="str">
        <f t="shared" si="28"/>
        <v>Istálló, pálya és legelő felszerelés</v>
      </c>
      <c r="M129" s="32" t="s">
        <v>1284</v>
      </c>
      <c r="N129" s="32" t="str">
        <f t="shared" si="29"/>
        <v>Etetés/Itatás</v>
      </c>
      <c r="O129" s="31"/>
      <c r="P129" s="31" t="str">
        <f t="shared" si="30"/>
        <v/>
      </c>
      <c r="Q129" s="3"/>
      <c r="R129" s="3" t="str">
        <f t="shared" si="31"/>
        <v/>
      </c>
      <c r="S129" s="26"/>
      <c r="T129" s="34">
        <v>4037877097112</v>
      </c>
      <c r="U129" s="41">
        <v>1490</v>
      </c>
      <c r="V129" s="2" t="s">
        <v>1081</v>
      </c>
      <c r="W129" s="31"/>
      <c r="X129" s="12"/>
      <c r="Y129" s="12"/>
      <c r="Z129" s="4" t="str">
        <f>IF(Y129="", "", IFERROR(VLOOKUP(Y129, colorList!A:B,2,FALSE),""))</f>
        <v/>
      </c>
    </row>
    <row r="130" spans="1:26" ht="60" customHeight="1" x14ac:dyDescent="0.25">
      <c r="A130" s="25" t="s">
        <v>1234</v>
      </c>
      <c r="B130" s="32"/>
      <c r="C130" s="4" t="str">
        <f>IF(B130="", "", IFERROR(VLOOKUP(B130, sizeList!A:B,2,FALSE),""))</f>
        <v/>
      </c>
      <c r="D130" s="32" t="str">
        <f t="shared" ref="D130:D131" si="32">IF(ISBLANK(C130),"",TRIM(C130))</f>
        <v/>
      </c>
      <c r="E130" s="25" t="s">
        <v>1245</v>
      </c>
      <c r="F130" s="25" t="str">
        <f t="shared" ref="F130:F161" si="33">TRIM(CLEAN(SUBSTITUTE(SUBSTITUTE(E130, CHAR(13), ""), CHAR(10), " ")))</f>
        <v>Stiefel Flexischale 17 l Pistazie</v>
      </c>
      <c r="G130" s="25" t="s">
        <v>1245</v>
      </c>
      <c r="H130" s="25" t="str">
        <f t="shared" ref="H130:H161" si="34">TRIM(CLEAN(SUBSTITUTE(SUBSTITUTE(G130, CHAR(13), ""), CHAR(10), " ")))</f>
        <v>Stiefel Flexischale 17 l Pistazie</v>
      </c>
      <c r="I130" s="3" t="s">
        <v>1079</v>
      </c>
      <c r="J130" s="42" t="str">
        <f t="shared" ref="J130:J161" si="35">TRIM(CLEAN(SUBSTITUTE(SUBSTITUTE(I130, CHAR(13), ""), CHAR(10), " ")))</f>
        <v>Stiefel</v>
      </c>
      <c r="K130" s="35" t="s">
        <v>1285</v>
      </c>
      <c r="L130" s="35" t="str">
        <f t="shared" ref="L130:L161" si="36">TRIM(CLEAN(SUBSTITUTE(SUBSTITUTE(K130, CHAR(13), ""), CHAR(10), " ")))</f>
        <v>Istálló, pálya és legelő felszerelés</v>
      </c>
      <c r="M130" s="32" t="s">
        <v>1284</v>
      </c>
      <c r="N130" s="32" t="str">
        <f t="shared" ref="N130:N161" si="37">TRIM(CLEAN(SUBSTITUTE(SUBSTITUTE(M130, CHAR(13), ""), CHAR(10), " ")))</f>
        <v>Etetés/Itatás</v>
      </c>
      <c r="O130" s="32"/>
      <c r="P130" s="32" t="str">
        <f t="shared" ref="P130:P161" si="38">TRIM(CLEAN(SUBSTITUTE(SUBSTITUTE(O130, CHAR(13), ""), CHAR(10), " ")))</f>
        <v/>
      </c>
      <c r="Q130" s="3"/>
      <c r="R130" s="3" t="str">
        <f t="shared" ref="R130:R161" si="39">TRIM(CLEAN(SUBSTITUTE(SUBSTITUTE(Q130, CHAR(13), ""), CHAR(10), " ")))</f>
        <v/>
      </c>
      <c r="S130" s="26"/>
      <c r="T130" s="27">
        <v>4037877097105</v>
      </c>
      <c r="U130" s="41">
        <v>3890</v>
      </c>
      <c r="V130" s="2" t="s">
        <v>1081</v>
      </c>
      <c r="W130" s="32"/>
      <c r="X130" s="12"/>
      <c r="Y130" s="12"/>
      <c r="Z130" s="4" t="str">
        <f>IF(Y130="", "", IFERROR(VLOOKUP(Y130, colorList!A:B,2,FALSE),""))</f>
        <v/>
      </c>
    </row>
    <row r="131" spans="1:26" ht="60" customHeight="1" x14ac:dyDescent="0.25">
      <c r="A131" s="25" t="s">
        <v>1235</v>
      </c>
      <c r="B131" s="4" t="e">
        <f>IF(ISBLANK(#REF!),"",TRIM(#REF!))</f>
        <v>#REF!</v>
      </c>
      <c r="C131" s="4" t="e">
        <f>IF(B131="", "", IFERROR(VLOOKUP(B131, sizeList!A:B,2,FALSE),""))</f>
        <v>#REF!</v>
      </c>
      <c r="D131" s="32" t="e">
        <f t="shared" si="32"/>
        <v>#REF!</v>
      </c>
      <c r="E131" s="25" t="s">
        <v>1246</v>
      </c>
      <c r="F131" s="25" t="str">
        <f t="shared" si="33"/>
        <v>Stiefel Flexischale 17 l Lollypink</v>
      </c>
      <c r="G131" s="25" t="s">
        <v>1246</v>
      </c>
      <c r="H131" s="25" t="str">
        <f t="shared" si="34"/>
        <v>Stiefel Flexischale 17 l Lollypink</v>
      </c>
      <c r="I131" s="3" t="s">
        <v>1079</v>
      </c>
      <c r="J131" s="45" t="str">
        <f t="shared" si="35"/>
        <v>Stiefel</v>
      </c>
      <c r="K131" s="35" t="s">
        <v>1285</v>
      </c>
      <c r="L131" s="35" t="str">
        <f t="shared" si="36"/>
        <v>Istálló, pálya és legelő felszerelés</v>
      </c>
      <c r="M131" s="32" t="s">
        <v>1284</v>
      </c>
      <c r="N131" s="32" t="str">
        <f t="shared" si="37"/>
        <v>Etetés/Itatás</v>
      </c>
      <c r="O131" s="32"/>
      <c r="P131" s="32" t="str">
        <f t="shared" si="38"/>
        <v/>
      </c>
      <c r="Q131" s="3"/>
      <c r="R131" s="3" t="str">
        <f t="shared" si="39"/>
        <v/>
      </c>
      <c r="S131" s="26"/>
      <c r="T131" s="27">
        <v>4037877097402</v>
      </c>
      <c r="U131" s="41">
        <v>3890</v>
      </c>
      <c r="V131" s="2" t="s">
        <v>1081</v>
      </c>
      <c r="W131" s="32"/>
      <c r="X131" s="12"/>
      <c r="Y131" s="12"/>
      <c r="Z131" s="4" t="str">
        <f>IF(Y131="", "", IFERROR(VLOOKUP(Y131, colorList!A:B,2,FALSE),""))</f>
        <v/>
      </c>
    </row>
    <row r="232" spans="1:26" s="11" customFormat="1" ht="60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38"/>
      <c r="V232" s="4"/>
      <c r="W232" s="4"/>
      <c r="X232" s="4"/>
      <c r="Y232" s="4"/>
      <c r="Z232" s="4"/>
    </row>
    <row r="680" spans="1:26" s="11" customFormat="1" ht="60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38"/>
      <c r="V680" s="4"/>
      <c r="W680" s="4"/>
      <c r="X680" s="4"/>
      <c r="Y680" s="4"/>
      <c r="Z680" s="4"/>
    </row>
    <row r="687" spans="1:26" s="11" customFormat="1" ht="60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38"/>
      <c r="V687" s="4"/>
      <c r="W687" s="4"/>
      <c r="X687" s="4"/>
      <c r="Y687" s="4"/>
      <c r="Z687" s="4"/>
    </row>
    <row r="691" spans="1:26" s="11" customFormat="1" ht="60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38"/>
      <c r="V691" s="4"/>
      <c r="W691" s="4"/>
      <c r="X691" s="4"/>
      <c r="Y691" s="4"/>
      <c r="Z691" s="4"/>
    </row>
    <row r="694" spans="1:26" s="11" customFormat="1" ht="60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38"/>
      <c r="V694" s="4"/>
      <c r="W694" s="4"/>
      <c r="X694" s="4"/>
      <c r="Y694" s="4"/>
      <c r="Z694" s="4"/>
    </row>
    <row r="703" spans="1:26" s="11" customFormat="1" ht="60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38"/>
      <c r="V703" s="4"/>
      <c r="W703" s="4"/>
      <c r="X703" s="4"/>
      <c r="Y703" s="4"/>
      <c r="Z703" s="4"/>
    </row>
    <row r="942" spans="1:26" s="11" customFormat="1" ht="60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38"/>
      <c r="V942" s="4"/>
      <c r="W942" s="4"/>
      <c r="X942" s="4"/>
      <c r="Y942" s="4"/>
      <c r="Z942" s="4"/>
    </row>
    <row r="1202" spans="1:26" s="11" customFormat="1" ht="60" customHeight="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38"/>
      <c r="V1202" s="4"/>
      <c r="W1202" s="4"/>
      <c r="X1202" s="4"/>
      <c r="Y1202" s="4"/>
      <c r="Z1202" s="4"/>
    </row>
    <row r="1203" spans="1:26" s="10" customFormat="1" ht="60" customHeight="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38"/>
      <c r="V1203" s="4"/>
      <c r="W1203" s="4"/>
      <c r="X1203" s="4"/>
      <c r="Y1203" s="4"/>
      <c r="Z1203" s="4"/>
    </row>
    <row r="1233" spans="1:26" s="11" customFormat="1" ht="60" customHeight="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38"/>
      <c r="V1233" s="4"/>
      <c r="W1233" s="4"/>
      <c r="X1233" s="4"/>
      <c r="Y1233" s="4"/>
      <c r="Z1233" s="4"/>
    </row>
    <row r="1234" spans="1:26" s="11" customFormat="1" ht="60" customHeight="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38"/>
      <c r="V1234" s="4"/>
      <c r="W1234" s="4"/>
      <c r="X1234" s="4"/>
      <c r="Y1234" s="4"/>
      <c r="Z1234" s="4"/>
    </row>
    <row r="1241" spans="1:26" s="11" customFormat="1" ht="60" customHeight="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38"/>
      <c r="V1241" s="4"/>
      <c r="W1241" s="4"/>
      <c r="X1241" s="4"/>
      <c r="Y1241" s="4"/>
      <c r="Z1241" s="4"/>
    </row>
    <row r="1253" spans="1:26" s="11" customFormat="1" ht="60" customHeight="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38"/>
      <c r="V1253" s="4"/>
      <c r="W1253" s="4"/>
      <c r="X1253" s="4"/>
      <c r="Y1253" s="4"/>
      <c r="Z1253" s="4"/>
    </row>
    <row r="1254" spans="1:26" s="11" customFormat="1" ht="60" customHeight="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38"/>
      <c r="V1254" s="4"/>
      <c r="W1254" s="4"/>
      <c r="X1254" s="4"/>
      <c r="Y1254" s="4"/>
      <c r="Z1254" s="4"/>
    </row>
    <row r="1256" spans="1:26" s="11" customFormat="1" ht="60" customHeight="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38"/>
      <c r="V1256" s="4"/>
      <c r="W1256" s="4"/>
      <c r="X1256" s="4"/>
      <c r="Y1256" s="4"/>
      <c r="Z1256" s="4"/>
    </row>
    <row r="2584" spans="1:26" s="11" customFormat="1" ht="60" customHeight="1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38"/>
      <c r="V2584" s="4"/>
      <c r="W2584" s="4"/>
      <c r="X2584" s="4"/>
      <c r="Y2584" s="4"/>
      <c r="Z2584" s="4"/>
    </row>
    <row r="2603" spans="1:26" s="11" customFormat="1" ht="60" customHeight="1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38"/>
      <c r="V2603" s="4"/>
      <c r="W2603" s="4"/>
      <c r="X2603" s="4"/>
      <c r="Y2603" s="4"/>
      <c r="Z2603" s="4"/>
    </row>
    <row r="2604" spans="1:26" s="11" customFormat="1" ht="60" customHeight="1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38"/>
      <c r="V2604" s="4"/>
      <c r="W2604" s="4"/>
      <c r="X2604" s="4"/>
      <c r="Y2604" s="4"/>
      <c r="Z2604" s="4"/>
    </row>
    <row r="3934" spans="1:26" s="11" customFormat="1" ht="60" customHeight="1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38"/>
      <c r="V3934" s="4"/>
      <c r="W3934" s="4"/>
      <c r="X3934" s="4"/>
      <c r="Y3934" s="4"/>
      <c r="Z3934" s="4"/>
    </row>
    <row r="4169" spans="1:26" s="11" customFormat="1" ht="60" customHeight="1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38"/>
      <c r="V4169" s="4"/>
      <c r="W4169" s="4"/>
      <c r="X4169" s="4"/>
      <c r="Y4169" s="4"/>
      <c r="Z4169" s="4"/>
    </row>
    <row r="4170" spans="1:26" s="11" customFormat="1" ht="60" customHeight="1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38"/>
      <c r="V4170" s="4"/>
      <c r="W4170" s="4"/>
      <c r="X4170" s="4"/>
      <c r="Y4170" s="4"/>
      <c r="Z4170" s="4"/>
    </row>
    <row r="4171" spans="1:26" s="11" customFormat="1" ht="60" customHeight="1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38"/>
      <c r="V4171" s="4"/>
      <c r="W4171" s="4"/>
      <c r="X4171" s="4"/>
      <c r="Y4171" s="4"/>
      <c r="Z4171" s="4"/>
    </row>
  </sheetData>
  <phoneticPr fontId="7" type="noConversion"/>
  <conditionalFormatting sqref="A2:A131">
    <cfRule type="expression" dxfId="24" priority="18">
      <formula>MOD(ROW(),2)=0</formula>
    </cfRule>
  </conditionalFormatting>
  <conditionalFormatting sqref="B2:B130">
    <cfRule type="expression" dxfId="23" priority="5">
      <formula>MOD(ROW(),2)=0</formula>
    </cfRule>
  </conditionalFormatting>
  <conditionalFormatting sqref="D2:D131">
    <cfRule type="expression" dxfId="22" priority="12">
      <formula>MOD(ROW(),2)=0</formula>
    </cfRule>
  </conditionalFormatting>
  <conditionalFormatting sqref="F2:F131">
    <cfRule type="expression" dxfId="21" priority="16">
      <formula>MOD(ROW(),2)=0</formula>
    </cfRule>
  </conditionalFormatting>
  <conditionalFormatting sqref="H2:I131">
    <cfRule type="expression" dxfId="20" priority="14">
      <formula>MOD(ROW(),2)=0</formula>
    </cfRule>
  </conditionalFormatting>
  <conditionalFormatting sqref="I2:I131">
    <cfRule type="expression" dxfId="19" priority="43">
      <formula>ISNA(#REF!)</formula>
    </cfRule>
  </conditionalFormatting>
  <conditionalFormatting sqref="K2:K128">
    <cfRule type="expression" dxfId="18" priority="4">
      <formula>MOD(ROW(),2)=0</formula>
    </cfRule>
  </conditionalFormatting>
  <conditionalFormatting sqref="L2:N128 O2:P131">
    <cfRule type="expression" dxfId="17" priority="6">
      <formula>MOD(ROW(),2)=0</formula>
    </cfRule>
  </conditionalFormatting>
  <conditionalFormatting sqref="M129:N131">
    <cfRule type="expression" dxfId="16" priority="7">
      <formula>MOD(ROW(),2)=0</formula>
    </cfRule>
  </conditionalFormatting>
  <conditionalFormatting sqref="Q2:Q131">
    <cfRule type="expression" dxfId="15" priority="3">
      <formula>ISNA(#REF!)</formula>
    </cfRule>
  </conditionalFormatting>
  <conditionalFormatting sqref="R2:R131">
    <cfRule type="expression" dxfId="14" priority="39">
      <formula>ISNA(#REF!)</formula>
    </cfRule>
  </conditionalFormatting>
  <conditionalFormatting sqref="S2:S131">
    <cfRule type="expression" dxfId="13" priority="38">
      <formula>ISNA(#REF!)</formula>
    </cfRule>
  </conditionalFormatting>
  <conditionalFormatting sqref="T2:T131">
    <cfRule type="expression" dxfId="12" priority="8">
      <formula>MOD(ROW(),2)=0</formula>
    </cfRule>
  </conditionalFormatting>
  <conditionalFormatting sqref="U2:U131">
    <cfRule type="expression" dxfId="11" priority="29">
      <formula>MOD(ROW(),2)=0</formula>
    </cfRule>
  </conditionalFormatting>
  <conditionalFormatting sqref="V2:V131">
    <cfRule type="expression" dxfId="10" priority="36">
      <formula>ISNA(#REF!)</formula>
    </cfRule>
  </conditionalFormatting>
  <conditionalFormatting sqref="W2:W131">
    <cfRule type="expression" dxfId="9" priority="10">
      <formula>MOD(ROW(),2)=0</formula>
    </cfRule>
  </conditionalFormatting>
  <conditionalFormatting sqref="E2:E131">
    <cfRule type="expression" dxfId="8" priority="2">
      <formula>MOD(ROW(),2)=0</formula>
    </cfRule>
  </conditionalFormatting>
  <conditionalFormatting sqref="G2:G131">
    <cfRule type="expression" dxfId="7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19"/>
  <sheetViews>
    <sheetView workbookViewId="0">
      <selection activeCell="B4" sqref="B4"/>
    </sheetView>
  </sheetViews>
  <sheetFormatPr defaultRowHeight="15" x14ac:dyDescent="0.25"/>
  <cols>
    <col min="1" max="1" width="33.85546875" bestFit="1" customWidth="1"/>
    <col min="2" max="2" width="39.140625" bestFit="1" customWidth="1"/>
    <col min="3" max="3" width="23.7109375" bestFit="1" customWidth="1"/>
    <col min="4" max="4" width="27.140625" bestFit="1" customWidth="1"/>
  </cols>
  <sheetData>
    <row r="1" spans="1:4" x14ac:dyDescent="0.25">
      <c r="A1" s="23" t="s">
        <v>4</v>
      </c>
      <c r="B1" s="23" t="s">
        <v>5</v>
      </c>
      <c r="C1" s="23" t="s">
        <v>6</v>
      </c>
      <c r="D1" s="23" t="s">
        <v>7</v>
      </c>
    </row>
    <row r="2" spans="1:4" x14ac:dyDescent="0.25">
      <c r="A2" s="24" t="s">
        <v>1274</v>
      </c>
      <c r="B2" s="24" t="s">
        <v>1278</v>
      </c>
      <c r="C2" s="24" t="s">
        <v>1279</v>
      </c>
      <c r="D2" s="24"/>
    </row>
    <row r="3" spans="1:4" x14ac:dyDescent="0.25">
      <c r="A3" s="24"/>
      <c r="B3" s="24"/>
      <c r="C3" s="24"/>
    </row>
    <row r="4" spans="1:4" x14ac:dyDescent="0.25">
      <c r="A4" s="24" t="s">
        <v>1274</v>
      </c>
      <c r="B4" s="24" t="s">
        <v>1278</v>
      </c>
      <c r="C4" s="24" t="s">
        <v>1282</v>
      </c>
      <c r="D4" s="24"/>
    </row>
    <row r="5" spans="1:4" x14ac:dyDescent="0.25">
      <c r="A5" s="24"/>
      <c r="B5" s="24"/>
      <c r="C5" s="24"/>
    </row>
    <row r="6" spans="1:4" x14ac:dyDescent="0.25">
      <c r="A6" s="24" t="s">
        <v>1274</v>
      </c>
      <c r="B6" s="24" t="s">
        <v>1278</v>
      </c>
      <c r="C6" s="24" t="s">
        <v>1280</v>
      </c>
      <c r="D6" s="24"/>
    </row>
    <row r="7" spans="1:4" x14ac:dyDescent="0.25">
      <c r="A7" s="24"/>
      <c r="B7" s="24"/>
      <c r="C7" s="24"/>
    </row>
    <row r="8" spans="1:4" x14ac:dyDescent="0.25">
      <c r="A8" s="24" t="s">
        <v>1274</v>
      </c>
      <c r="B8" s="24" t="s">
        <v>1278</v>
      </c>
      <c r="C8" s="24" t="s">
        <v>1281</v>
      </c>
      <c r="D8" s="24"/>
    </row>
    <row r="9" spans="1:4" x14ac:dyDescent="0.25">
      <c r="A9" s="24"/>
      <c r="B9" s="24"/>
      <c r="C9" s="24"/>
    </row>
    <row r="10" spans="1:4" x14ac:dyDescent="0.25">
      <c r="A10" s="24" t="s">
        <v>1274</v>
      </c>
      <c r="B10" s="24" t="s">
        <v>1278</v>
      </c>
      <c r="C10" s="24" t="s">
        <v>1283</v>
      </c>
      <c r="D10" s="24"/>
    </row>
    <row r="11" spans="1:4" x14ac:dyDescent="0.25">
      <c r="A11" s="24"/>
      <c r="B11" s="24"/>
      <c r="C11" s="24"/>
    </row>
    <row r="12" spans="1:4" x14ac:dyDescent="0.25">
      <c r="A12" s="24" t="s">
        <v>1274</v>
      </c>
      <c r="B12" s="24" t="s">
        <v>1533</v>
      </c>
      <c r="C12" s="24" t="s">
        <v>1275</v>
      </c>
      <c r="D12" s="24"/>
    </row>
    <row r="13" spans="1:4" x14ac:dyDescent="0.25">
      <c r="A13" s="24"/>
      <c r="B13" s="24"/>
      <c r="C13" s="24"/>
    </row>
    <row r="14" spans="1:4" x14ac:dyDescent="0.25">
      <c r="A14" s="24" t="s">
        <v>1274</v>
      </c>
      <c r="B14" s="24" t="s">
        <v>1533</v>
      </c>
      <c r="C14" s="24" t="s">
        <v>1276</v>
      </c>
      <c r="D14" s="24"/>
    </row>
    <row r="15" spans="1:4" x14ac:dyDescent="0.25">
      <c r="A15" s="24"/>
      <c r="B15" s="24"/>
      <c r="C15" s="24"/>
    </row>
    <row r="16" spans="1:4" x14ac:dyDescent="0.25">
      <c r="A16" s="24" t="s">
        <v>1274</v>
      </c>
      <c r="B16" s="24" t="s">
        <v>1533</v>
      </c>
      <c r="C16" s="24" t="s">
        <v>1277</v>
      </c>
      <c r="D16" s="24"/>
    </row>
    <row r="17" spans="1:4" x14ac:dyDescent="0.25">
      <c r="A17" s="24"/>
      <c r="B17" s="24"/>
      <c r="C17" s="24"/>
    </row>
    <row r="18" spans="1:4" x14ac:dyDescent="0.25">
      <c r="A18" s="24" t="s">
        <v>1285</v>
      </c>
      <c r="B18" s="24" t="s">
        <v>1284</v>
      </c>
      <c r="C18" s="24" t="s">
        <v>1530</v>
      </c>
      <c r="D18" s="24"/>
    </row>
    <row r="19" spans="1:4" x14ac:dyDescent="0.25">
      <c r="A19" s="24"/>
      <c r="B19" s="24"/>
      <c r="C19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15"/>
  <sheetViews>
    <sheetView workbookViewId="0">
      <selection sqref="A1:C315"/>
    </sheetView>
  </sheetViews>
  <sheetFormatPr defaultRowHeight="15" x14ac:dyDescent="0.25"/>
  <cols>
    <col min="1" max="1" width="30.28515625" customWidth="1"/>
    <col min="2" max="2" width="18.42578125" customWidth="1"/>
    <col min="3" max="3" width="27.42578125" style="14" bestFit="1" customWidth="1"/>
  </cols>
  <sheetData>
    <row r="1" spans="1:3" x14ac:dyDescent="0.25">
      <c r="A1" t="s">
        <v>16</v>
      </c>
      <c r="B1" t="s">
        <v>17</v>
      </c>
      <c r="C1" t="s">
        <v>19</v>
      </c>
    </row>
    <row r="2" spans="1:3" x14ac:dyDescent="0.25">
      <c r="A2" t="s">
        <v>66</v>
      </c>
      <c r="B2" t="s">
        <v>67</v>
      </c>
      <c r="C2" t="s">
        <v>68</v>
      </c>
    </row>
    <row r="3" spans="1:3" x14ac:dyDescent="0.25">
      <c r="A3" t="s">
        <v>69</v>
      </c>
      <c r="B3" t="s">
        <v>70</v>
      </c>
      <c r="C3" t="s">
        <v>68</v>
      </c>
    </row>
    <row r="4" spans="1:3" ht="30" x14ac:dyDescent="0.25">
      <c r="A4" t="s">
        <v>71</v>
      </c>
      <c r="B4" s="4" t="s">
        <v>1304</v>
      </c>
      <c r="C4" t="s">
        <v>68</v>
      </c>
    </row>
    <row r="5" spans="1:3" ht="30" x14ac:dyDescent="0.25">
      <c r="A5" t="s">
        <v>72</v>
      </c>
      <c r="B5" s="4" t="s">
        <v>1305</v>
      </c>
      <c r="C5" t="s">
        <v>68</v>
      </c>
    </row>
    <row r="6" spans="1:3" x14ac:dyDescent="0.25">
      <c r="A6" t="s">
        <v>73</v>
      </c>
      <c r="B6" t="s">
        <v>74</v>
      </c>
      <c r="C6" t="s">
        <v>75</v>
      </c>
    </row>
    <row r="7" spans="1:3" x14ac:dyDescent="0.25">
      <c r="A7" t="s">
        <v>76</v>
      </c>
      <c r="B7" t="s">
        <v>77</v>
      </c>
      <c r="C7" t="s">
        <v>78</v>
      </c>
    </row>
    <row r="8" spans="1:3" x14ac:dyDescent="0.25">
      <c r="A8" t="s">
        <v>79</v>
      </c>
      <c r="B8" t="s">
        <v>80</v>
      </c>
      <c r="C8" t="s">
        <v>81</v>
      </c>
    </row>
    <row r="9" spans="1:3" ht="30" x14ac:dyDescent="0.25">
      <c r="A9" t="s">
        <v>82</v>
      </c>
      <c r="B9" s="4" t="s">
        <v>1306</v>
      </c>
      <c r="C9" t="s">
        <v>83</v>
      </c>
    </row>
    <row r="10" spans="1:3" ht="45" x14ac:dyDescent="0.25">
      <c r="A10" t="s">
        <v>84</v>
      </c>
      <c r="B10" s="4" t="s">
        <v>1307</v>
      </c>
      <c r="C10" t="s">
        <v>83</v>
      </c>
    </row>
    <row r="11" spans="1:3" x14ac:dyDescent="0.25">
      <c r="A11" t="s">
        <v>85</v>
      </c>
      <c r="B11" t="s">
        <v>85</v>
      </c>
      <c r="C11" t="s">
        <v>86</v>
      </c>
    </row>
    <row r="12" spans="1:3" x14ac:dyDescent="0.25">
      <c r="A12" t="s">
        <v>87</v>
      </c>
      <c r="B12" t="s">
        <v>87</v>
      </c>
      <c r="C12" t="s">
        <v>86</v>
      </c>
    </row>
    <row r="13" spans="1:3" x14ac:dyDescent="0.25">
      <c r="A13" t="s">
        <v>88</v>
      </c>
      <c r="B13" t="s">
        <v>89</v>
      </c>
      <c r="C13" t="s">
        <v>90</v>
      </c>
    </row>
    <row r="14" spans="1:3" x14ac:dyDescent="0.25">
      <c r="A14" t="s">
        <v>91</v>
      </c>
      <c r="B14" t="s">
        <v>92</v>
      </c>
      <c r="C14" t="s">
        <v>90</v>
      </c>
    </row>
    <row r="15" spans="1:3" x14ac:dyDescent="0.25">
      <c r="A15" t="s">
        <v>93</v>
      </c>
      <c r="B15" t="s">
        <v>94</v>
      </c>
      <c r="C15" t="s">
        <v>90</v>
      </c>
    </row>
    <row r="16" spans="1:3" x14ac:dyDescent="0.25">
      <c r="A16" t="s">
        <v>95</v>
      </c>
      <c r="B16" t="s">
        <v>96</v>
      </c>
      <c r="C16" t="s">
        <v>90</v>
      </c>
    </row>
    <row r="17" spans="1:3" x14ac:dyDescent="0.25">
      <c r="A17" t="s">
        <v>97</v>
      </c>
      <c r="B17" t="s">
        <v>98</v>
      </c>
      <c r="C17" t="s">
        <v>90</v>
      </c>
    </row>
    <row r="18" spans="1:3" x14ac:dyDescent="0.25">
      <c r="A18" t="s">
        <v>99</v>
      </c>
      <c r="B18" t="s">
        <v>100</v>
      </c>
      <c r="C18" t="s">
        <v>90</v>
      </c>
    </row>
    <row r="19" spans="1:3" x14ac:dyDescent="0.25">
      <c r="A19" t="s">
        <v>101</v>
      </c>
      <c r="B19" t="s">
        <v>92</v>
      </c>
      <c r="C19" t="s">
        <v>90</v>
      </c>
    </row>
    <row r="20" spans="1:3" x14ac:dyDescent="0.25">
      <c r="A20" t="s">
        <v>102</v>
      </c>
      <c r="B20" t="s">
        <v>103</v>
      </c>
      <c r="C20" t="s">
        <v>104</v>
      </c>
    </row>
    <row r="21" spans="1:3" x14ac:dyDescent="0.25">
      <c r="A21" t="s">
        <v>105</v>
      </c>
      <c r="B21" t="s">
        <v>106</v>
      </c>
      <c r="C21" t="s">
        <v>104</v>
      </c>
    </row>
    <row r="22" spans="1:3" x14ac:dyDescent="0.25">
      <c r="A22" t="s">
        <v>107</v>
      </c>
      <c r="B22" t="s">
        <v>108</v>
      </c>
      <c r="C22" t="s">
        <v>109</v>
      </c>
    </row>
    <row r="23" spans="1:3" x14ac:dyDescent="0.25">
      <c r="A23" t="s">
        <v>110</v>
      </c>
      <c r="B23" t="s">
        <v>111</v>
      </c>
      <c r="C23" t="s">
        <v>109</v>
      </c>
    </row>
    <row r="24" spans="1:3" x14ac:dyDescent="0.25">
      <c r="A24" t="s">
        <v>112</v>
      </c>
      <c r="B24" t="s">
        <v>113</v>
      </c>
      <c r="C24" t="s">
        <v>114</v>
      </c>
    </row>
    <row r="25" spans="1:3" x14ac:dyDescent="0.25">
      <c r="A25" t="s">
        <v>115</v>
      </c>
      <c r="B25" t="s">
        <v>116</v>
      </c>
      <c r="C25" t="s">
        <v>114</v>
      </c>
    </row>
    <row r="26" spans="1:3" x14ac:dyDescent="0.25">
      <c r="A26" t="s">
        <v>117</v>
      </c>
      <c r="B26" t="s">
        <v>118</v>
      </c>
      <c r="C26" t="s">
        <v>114</v>
      </c>
    </row>
    <row r="27" spans="1:3" x14ac:dyDescent="0.25">
      <c r="A27" t="s">
        <v>119</v>
      </c>
      <c r="B27" t="s">
        <v>120</v>
      </c>
      <c r="C27" t="s">
        <v>114</v>
      </c>
    </row>
    <row r="28" spans="1:3" x14ac:dyDescent="0.25">
      <c r="A28" t="s">
        <v>121</v>
      </c>
      <c r="B28" t="s">
        <v>122</v>
      </c>
      <c r="C28" t="s">
        <v>114</v>
      </c>
    </row>
    <row r="29" spans="1:3" x14ac:dyDescent="0.25">
      <c r="A29" t="s">
        <v>123</v>
      </c>
      <c r="B29" t="s">
        <v>116</v>
      </c>
      <c r="C29" t="s">
        <v>114</v>
      </c>
    </row>
    <row r="30" spans="1:3" x14ac:dyDescent="0.25">
      <c r="A30" t="s">
        <v>124</v>
      </c>
      <c r="B30" t="s">
        <v>125</v>
      </c>
      <c r="C30" t="s">
        <v>126</v>
      </c>
    </row>
    <row r="31" spans="1:3" x14ac:dyDescent="0.25">
      <c r="A31" t="s">
        <v>127</v>
      </c>
      <c r="B31" t="s">
        <v>128</v>
      </c>
      <c r="C31" t="s">
        <v>129</v>
      </c>
    </row>
    <row r="32" spans="1:3" x14ac:dyDescent="0.25">
      <c r="A32" t="s">
        <v>130</v>
      </c>
      <c r="B32" t="s">
        <v>131</v>
      </c>
      <c r="C32" t="s">
        <v>129</v>
      </c>
    </row>
    <row r="33" spans="1:3" x14ac:dyDescent="0.25">
      <c r="A33" t="s">
        <v>132</v>
      </c>
      <c r="B33" t="s">
        <v>133</v>
      </c>
      <c r="C33" t="s">
        <v>129</v>
      </c>
    </row>
    <row r="34" spans="1:3" x14ac:dyDescent="0.25">
      <c r="A34" t="s">
        <v>134</v>
      </c>
      <c r="B34" t="s">
        <v>135</v>
      </c>
      <c r="C34" t="s">
        <v>129</v>
      </c>
    </row>
    <row r="35" spans="1:3" x14ac:dyDescent="0.25">
      <c r="A35" t="s">
        <v>136</v>
      </c>
      <c r="B35" t="s">
        <v>137</v>
      </c>
      <c r="C35" t="s">
        <v>129</v>
      </c>
    </row>
    <row r="36" spans="1:3" x14ac:dyDescent="0.25">
      <c r="A36" t="s">
        <v>138</v>
      </c>
      <c r="B36" t="s">
        <v>139</v>
      </c>
      <c r="C36" t="s">
        <v>129</v>
      </c>
    </row>
    <row r="37" spans="1:3" x14ac:dyDescent="0.25">
      <c r="A37" t="s">
        <v>140</v>
      </c>
      <c r="B37" t="s">
        <v>141</v>
      </c>
      <c r="C37" t="s">
        <v>129</v>
      </c>
    </row>
    <row r="38" spans="1:3" x14ac:dyDescent="0.25">
      <c r="A38" t="s">
        <v>142</v>
      </c>
      <c r="B38" t="s">
        <v>143</v>
      </c>
      <c r="C38" t="s">
        <v>144</v>
      </c>
    </row>
    <row r="39" spans="1:3" x14ac:dyDescent="0.25">
      <c r="A39" t="s">
        <v>145</v>
      </c>
      <c r="B39" t="s">
        <v>146</v>
      </c>
      <c r="C39" t="s">
        <v>147</v>
      </c>
    </row>
    <row r="40" spans="1:3" x14ac:dyDescent="0.25">
      <c r="A40" t="s">
        <v>148</v>
      </c>
      <c r="B40" t="s">
        <v>149</v>
      </c>
      <c r="C40" t="s">
        <v>147</v>
      </c>
    </row>
    <row r="41" spans="1:3" x14ac:dyDescent="0.25">
      <c r="A41" t="s">
        <v>150</v>
      </c>
      <c r="B41" t="s">
        <v>151</v>
      </c>
      <c r="C41" t="s">
        <v>147</v>
      </c>
    </row>
    <row r="42" spans="1:3" x14ac:dyDescent="0.25">
      <c r="A42" t="s">
        <v>152</v>
      </c>
      <c r="B42" t="s">
        <v>153</v>
      </c>
      <c r="C42" t="s">
        <v>154</v>
      </c>
    </row>
    <row r="43" spans="1:3" x14ac:dyDescent="0.25">
      <c r="A43" t="s">
        <v>155</v>
      </c>
      <c r="B43" t="s">
        <v>156</v>
      </c>
      <c r="C43" t="s">
        <v>157</v>
      </c>
    </row>
    <row r="44" spans="1:3" x14ac:dyDescent="0.25">
      <c r="A44" t="s">
        <v>158</v>
      </c>
      <c r="B44" t="s">
        <v>159</v>
      </c>
      <c r="C44" t="s">
        <v>160</v>
      </c>
    </row>
    <row r="45" spans="1:3" x14ac:dyDescent="0.25">
      <c r="A45" t="s">
        <v>161</v>
      </c>
      <c r="B45" t="s">
        <v>162</v>
      </c>
      <c r="C45" t="s">
        <v>160</v>
      </c>
    </row>
    <row r="46" spans="1:3" x14ac:dyDescent="0.25">
      <c r="A46" t="s">
        <v>163</v>
      </c>
      <c r="B46" t="s">
        <v>164</v>
      </c>
      <c r="C46" t="s">
        <v>160</v>
      </c>
    </row>
    <row r="47" spans="1:3" x14ac:dyDescent="0.25">
      <c r="A47" t="s">
        <v>165</v>
      </c>
      <c r="B47" t="s">
        <v>166</v>
      </c>
      <c r="C47" t="s">
        <v>160</v>
      </c>
    </row>
    <row r="48" spans="1:3" x14ac:dyDescent="0.25">
      <c r="A48" t="s">
        <v>167</v>
      </c>
      <c r="B48" t="s">
        <v>168</v>
      </c>
      <c r="C48" t="s">
        <v>160</v>
      </c>
    </row>
    <row r="49" spans="1:3" x14ac:dyDescent="0.25">
      <c r="A49" t="s">
        <v>169</v>
      </c>
      <c r="B49" t="s">
        <v>170</v>
      </c>
      <c r="C49" t="s">
        <v>160</v>
      </c>
    </row>
    <row r="50" spans="1:3" x14ac:dyDescent="0.25">
      <c r="A50" t="s">
        <v>171</v>
      </c>
      <c r="B50" t="s">
        <v>172</v>
      </c>
      <c r="C50" t="s">
        <v>160</v>
      </c>
    </row>
    <row r="51" spans="1:3" x14ac:dyDescent="0.25">
      <c r="A51" t="s">
        <v>173</v>
      </c>
      <c r="B51" t="s">
        <v>174</v>
      </c>
      <c r="C51" t="s">
        <v>175</v>
      </c>
    </row>
    <row r="52" spans="1:3" x14ac:dyDescent="0.25">
      <c r="A52" t="s">
        <v>176</v>
      </c>
      <c r="B52" t="s">
        <v>177</v>
      </c>
      <c r="C52" t="s">
        <v>178</v>
      </c>
    </row>
    <row r="53" spans="1:3" x14ac:dyDescent="0.25">
      <c r="A53" t="s">
        <v>179</v>
      </c>
      <c r="B53" t="s">
        <v>180</v>
      </c>
      <c r="C53" t="s">
        <v>181</v>
      </c>
    </row>
    <row r="54" spans="1:3" ht="30" x14ac:dyDescent="0.25">
      <c r="A54" t="s">
        <v>182</v>
      </c>
      <c r="B54" s="4" t="s">
        <v>1308</v>
      </c>
      <c r="C54" t="s">
        <v>183</v>
      </c>
    </row>
    <row r="55" spans="1:3" x14ac:dyDescent="0.25">
      <c r="A55" t="s">
        <v>184</v>
      </c>
      <c r="B55" t="s">
        <v>185</v>
      </c>
      <c r="C55" t="s">
        <v>186</v>
      </c>
    </row>
    <row r="56" spans="1:3" ht="30" x14ac:dyDescent="0.25">
      <c r="A56" t="s">
        <v>187</v>
      </c>
      <c r="B56" s="4" t="s">
        <v>1309</v>
      </c>
      <c r="C56" t="s">
        <v>188</v>
      </c>
    </row>
    <row r="57" spans="1:3" x14ac:dyDescent="0.25">
      <c r="A57" t="s">
        <v>189</v>
      </c>
      <c r="B57" t="s">
        <v>190</v>
      </c>
      <c r="C57" t="s">
        <v>191</v>
      </c>
    </row>
    <row r="58" spans="1:3" x14ac:dyDescent="0.25">
      <c r="A58" t="s">
        <v>192</v>
      </c>
      <c r="B58" t="s">
        <v>193</v>
      </c>
      <c r="C58" t="s">
        <v>194</v>
      </c>
    </row>
    <row r="59" spans="1:3" x14ac:dyDescent="0.25">
      <c r="A59" t="s">
        <v>195</v>
      </c>
      <c r="B59" t="s">
        <v>196</v>
      </c>
      <c r="C59" t="s">
        <v>197</v>
      </c>
    </row>
    <row r="60" spans="1:3" x14ac:dyDescent="0.25">
      <c r="A60" t="s">
        <v>198</v>
      </c>
      <c r="B60" t="s">
        <v>199</v>
      </c>
      <c r="C60" t="s">
        <v>200</v>
      </c>
    </row>
    <row r="61" spans="1:3" x14ac:dyDescent="0.25">
      <c r="A61" t="s">
        <v>201</v>
      </c>
      <c r="B61" t="s">
        <v>202</v>
      </c>
      <c r="C61" t="s">
        <v>203</v>
      </c>
    </row>
    <row r="62" spans="1:3" x14ac:dyDescent="0.25">
      <c r="A62" t="s">
        <v>204</v>
      </c>
      <c r="B62" t="s">
        <v>205</v>
      </c>
      <c r="C62" t="s">
        <v>206</v>
      </c>
    </row>
    <row r="63" spans="1:3" x14ac:dyDescent="0.25">
      <c r="A63" t="s">
        <v>207</v>
      </c>
      <c r="B63" t="s">
        <v>208</v>
      </c>
      <c r="C63" t="s">
        <v>209</v>
      </c>
    </row>
    <row r="64" spans="1:3" x14ac:dyDescent="0.25">
      <c r="A64" t="s">
        <v>210</v>
      </c>
      <c r="B64" t="s">
        <v>211</v>
      </c>
      <c r="C64" t="s">
        <v>212</v>
      </c>
    </row>
    <row r="65" spans="1:3" x14ac:dyDescent="0.25">
      <c r="A65" t="s">
        <v>213</v>
      </c>
      <c r="B65" t="s">
        <v>214</v>
      </c>
      <c r="C65" t="s">
        <v>215</v>
      </c>
    </row>
    <row r="66" spans="1:3" x14ac:dyDescent="0.25">
      <c r="A66" t="s">
        <v>216</v>
      </c>
      <c r="B66" t="s">
        <v>217</v>
      </c>
      <c r="C66" t="s">
        <v>218</v>
      </c>
    </row>
    <row r="67" spans="1:3" ht="45" x14ac:dyDescent="0.25">
      <c r="A67" t="s">
        <v>219</v>
      </c>
      <c r="B67" s="4" t="s">
        <v>1310</v>
      </c>
      <c r="C67" t="s">
        <v>220</v>
      </c>
    </row>
    <row r="68" spans="1:3" x14ac:dyDescent="0.25">
      <c r="A68" t="s">
        <v>221</v>
      </c>
      <c r="B68" t="s">
        <v>222</v>
      </c>
      <c r="C68" t="s">
        <v>223</v>
      </c>
    </row>
    <row r="69" spans="1:3" x14ac:dyDescent="0.25">
      <c r="A69" t="s">
        <v>224</v>
      </c>
      <c r="B69" t="s">
        <v>222</v>
      </c>
      <c r="C69" t="s">
        <v>223</v>
      </c>
    </row>
    <row r="70" spans="1:3" x14ac:dyDescent="0.25">
      <c r="A70" t="s">
        <v>225</v>
      </c>
      <c r="B70" t="s">
        <v>226</v>
      </c>
      <c r="C70" t="s">
        <v>227</v>
      </c>
    </row>
    <row r="71" spans="1:3" x14ac:dyDescent="0.25">
      <c r="A71" t="s">
        <v>228</v>
      </c>
      <c r="B71" t="s">
        <v>229</v>
      </c>
      <c r="C71" t="s">
        <v>114</v>
      </c>
    </row>
    <row r="72" spans="1:3" x14ac:dyDescent="0.25">
      <c r="A72" t="s">
        <v>230</v>
      </c>
      <c r="B72" t="s">
        <v>230</v>
      </c>
      <c r="C72" t="s">
        <v>215</v>
      </c>
    </row>
    <row r="73" spans="1:3" x14ac:dyDescent="0.25">
      <c r="A73" t="s">
        <v>231</v>
      </c>
      <c r="B73" t="s">
        <v>232</v>
      </c>
      <c r="C73" t="s">
        <v>175</v>
      </c>
    </row>
    <row r="74" spans="1:3" x14ac:dyDescent="0.25">
      <c r="A74" t="s">
        <v>233</v>
      </c>
      <c r="B74" t="s">
        <v>234</v>
      </c>
      <c r="C74" t="s">
        <v>235</v>
      </c>
    </row>
    <row r="75" spans="1:3" x14ac:dyDescent="0.25">
      <c r="A75" t="s">
        <v>236</v>
      </c>
      <c r="B75" t="s">
        <v>237</v>
      </c>
      <c r="C75" t="s">
        <v>114</v>
      </c>
    </row>
    <row r="76" spans="1:3" x14ac:dyDescent="0.25">
      <c r="A76" t="s">
        <v>238</v>
      </c>
      <c r="B76" t="s">
        <v>239</v>
      </c>
      <c r="C76" t="s">
        <v>240</v>
      </c>
    </row>
    <row r="77" spans="1:3" x14ac:dyDescent="0.25">
      <c r="A77" t="s">
        <v>241</v>
      </c>
      <c r="B77" t="s">
        <v>242</v>
      </c>
      <c r="C77" t="s">
        <v>243</v>
      </c>
    </row>
    <row r="78" spans="1:3" x14ac:dyDescent="0.25">
      <c r="A78" t="s">
        <v>244</v>
      </c>
      <c r="B78" t="s">
        <v>244</v>
      </c>
      <c r="C78" t="s">
        <v>245</v>
      </c>
    </row>
    <row r="79" spans="1:3" x14ac:dyDescent="0.25">
      <c r="A79" t="s">
        <v>246</v>
      </c>
      <c r="B79" t="s">
        <v>247</v>
      </c>
      <c r="C79" t="s">
        <v>188</v>
      </c>
    </row>
    <row r="80" spans="1:3" x14ac:dyDescent="0.25">
      <c r="A80" t="s">
        <v>248</v>
      </c>
      <c r="B80" t="s">
        <v>248</v>
      </c>
      <c r="C80" t="s">
        <v>188</v>
      </c>
    </row>
    <row r="81" spans="1:3" x14ac:dyDescent="0.25">
      <c r="A81" t="s">
        <v>249</v>
      </c>
      <c r="B81" t="s">
        <v>250</v>
      </c>
      <c r="C81" t="s">
        <v>212</v>
      </c>
    </row>
    <row r="82" spans="1:3" x14ac:dyDescent="0.25">
      <c r="A82" t="s">
        <v>251</v>
      </c>
      <c r="B82" t="s">
        <v>252</v>
      </c>
      <c r="C82" t="s">
        <v>218</v>
      </c>
    </row>
    <row r="83" spans="1:3" x14ac:dyDescent="0.25">
      <c r="A83" t="s">
        <v>253</v>
      </c>
      <c r="B83" t="s">
        <v>254</v>
      </c>
      <c r="C83" t="s">
        <v>255</v>
      </c>
    </row>
    <row r="84" spans="1:3" x14ac:dyDescent="0.25">
      <c r="A84" t="s">
        <v>256</v>
      </c>
      <c r="B84" t="s">
        <v>257</v>
      </c>
      <c r="C84" t="s">
        <v>258</v>
      </c>
    </row>
    <row r="85" spans="1:3" x14ac:dyDescent="0.25">
      <c r="A85" t="s">
        <v>259</v>
      </c>
      <c r="B85" t="s">
        <v>260</v>
      </c>
      <c r="C85" t="s">
        <v>215</v>
      </c>
    </row>
    <row r="86" spans="1:3" x14ac:dyDescent="0.25">
      <c r="A86" t="s">
        <v>261</v>
      </c>
      <c r="B86" t="s">
        <v>262</v>
      </c>
      <c r="C86" t="s">
        <v>215</v>
      </c>
    </row>
    <row r="87" spans="1:3" x14ac:dyDescent="0.25">
      <c r="A87" t="s">
        <v>263</v>
      </c>
      <c r="B87" t="s">
        <v>264</v>
      </c>
      <c r="C87"/>
    </row>
    <row r="88" spans="1:3" x14ac:dyDescent="0.25">
      <c r="A88" t="s">
        <v>265</v>
      </c>
      <c r="B88" t="s">
        <v>264</v>
      </c>
      <c r="C88"/>
    </row>
    <row r="89" spans="1:3" x14ac:dyDescent="0.25">
      <c r="A89" t="s">
        <v>266</v>
      </c>
      <c r="B89" t="s">
        <v>267</v>
      </c>
      <c r="C89" t="s">
        <v>218</v>
      </c>
    </row>
    <row r="90" spans="1:3" x14ac:dyDescent="0.25">
      <c r="A90" t="s">
        <v>268</v>
      </c>
      <c r="B90" t="s">
        <v>269</v>
      </c>
      <c r="C90" t="s">
        <v>218</v>
      </c>
    </row>
    <row r="91" spans="1:3" x14ac:dyDescent="0.25">
      <c r="A91" t="s">
        <v>270</v>
      </c>
      <c r="B91" t="s">
        <v>271</v>
      </c>
      <c r="C91" t="s">
        <v>218</v>
      </c>
    </row>
    <row r="92" spans="1:3" x14ac:dyDescent="0.25">
      <c r="A92" t="s">
        <v>272</v>
      </c>
      <c r="B92" t="s">
        <v>273</v>
      </c>
      <c r="C92" t="s">
        <v>218</v>
      </c>
    </row>
    <row r="93" spans="1:3" x14ac:dyDescent="0.25">
      <c r="A93" t="s">
        <v>274</v>
      </c>
      <c r="B93" t="s">
        <v>275</v>
      </c>
      <c r="C93" t="s">
        <v>218</v>
      </c>
    </row>
    <row r="94" spans="1:3" x14ac:dyDescent="0.25">
      <c r="A94" t="s">
        <v>276</v>
      </c>
      <c r="B94" t="s">
        <v>277</v>
      </c>
      <c r="C94" t="s">
        <v>218</v>
      </c>
    </row>
    <row r="95" spans="1:3" x14ac:dyDescent="0.25">
      <c r="A95" t="s">
        <v>278</v>
      </c>
      <c r="B95" t="s">
        <v>279</v>
      </c>
      <c r="C95" t="s">
        <v>218</v>
      </c>
    </row>
    <row r="96" spans="1:3" x14ac:dyDescent="0.25">
      <c r="A96" t="s">
        <v>280</v>
      </c>
      <c r="B96" t="s">
        <v>279</v>
      </c>
      <c r="C96" t="s">
        <v>218</v>
      </c>
    </row>
    <row r="97" spans="1:3" x14ac:dyDescent="0.25">
      <c r="A97" t="s">
        <v>281</v>
      </c>
      <c r="B97" t="s">
        <v>282</v>
      </c>
      <c r="C97" t="s">
        <v>218</v>
      </c>
    </row>
    <row r="98" spans="1:3" x14ac:dyDescent="0.25">
      <c r="A98" t="s">
        <v>283</v>
      </c>
      <c r="B98" t="s">
        <v>284</v>
      </c>
      <c r="C98" t="s">
        <v>218</v>
      </c>
    </row>
    <row r="99" spans="1:3" x14ac:dyDescent="0.25">
      <c r="A99" t="s">
        <v>285</v>
      </c>
      <c r="B99" t="s">
        <v>286</v>
      </c>
      <c r="C99" t="s">
        <v>287</v>
      </c>
    </row>
    <row r="100" spans="1:3" x14ac:dyDescent="0.25">
      <c r="A100" t="s">
        <v>288</v>
      </c>
      <c r="B100" t="s">
        <v>252</v>
      </c>
      <c r="C100" t="s">
        <v>289</v>
      </c>
    </row>
    <row r="101" spans="1:3" x14ac:dyDescent="0.25">
      <c r="A101" t="s">
        <v>290</v>
      </c>
      <c r="B101" t="s">
        <v>291</v>
      </c>
      <c r="C101" t="s">
        <v>289</v>
      </c>
    </row>
    <row r="102" spans="1:3" x14ac:dyDescent="0.25">
      <c r="A102" t="s">
        <v>292</v>
      </c>
      <c r="B102" t="s">
        <v>293</v>
      </c>
      <c r="C102" t="s">
        <v>289</v>
      </c>
    </row>
    <row r="103" spans="1:3" x14ac:dyDescent="0.25">
      <c r="A103" t="s">
        <v>294</v>
      </c>
      <c r="B103" t="s">
        <v>295</v>
      </c>
      <c r="C103" t="s">
        <v>296</v>
      </c>
    </row>
    <row r="104" spans="1:3" x14ac:dyDescent="0.25">
      <c r="A104" t="s">
        <v>297</v>
      </c>
      <c r="B104" t="s">
        <v>298</v>
      </c>
      <c r="C104" t="s">
        <v>296</v>
      </c>
    </row>
    <row r="105" spans="1:3" x14ac:dyDescent="0.25">
      <c r="A105" t="s">
        <v>299</v>
      </c>
      <c r="B105" t="s">
        <v>295</v>
      </c>
      <c r="C105" t="s">
        <v>296</v>
      </c>
    </row>
    <row r="106" spans="1:3" x14ac:dyDescent="0.25">
      <c r="A106" t="s">
        <v>300</v>
      </c>
      <c r="B106" t="s">
        <v>300</v>
      </c>
      <c r="C106" t="s">
        <v>301</v>
      </c>
    </row>
    <row r="107" spans="1:3" x14ac:dyDescent="0.25">
      <c r="A107" t="s">
        <v>302</v>
      </c>
      <c r="B107" t="s">
        <v>303</v>
      </c>
      <c r="C107" t="s">
        <v>304</v>
      </c>
    </row>
    <row r="108" spans="1:3" x14ac:dyDescent="0.25">
      <c r="A108" t="s">
        <v>305</v>
      </c>
      <c r="B108" t="s">
        <v>306</v>
      </c>
      <c r="C108" t="s">
        <v>307</v>
      </c>
    </row>
    <row r="109" spans="1:3" x14ac:dyDescent="0.25">
      <c r="A109" t="s">
        <v>308</v>
      </c>
      <c r="B109" t="s">
        <v>309</v>
      </c>
      <c r="C109" t="s">
        <v>310</v>
      </c>
    </row>
    <row r="110" spans="1:3" x14ac:dyDescent="0.25">
      <c r="A110" t="s">
        <v>311</v>
      </c>
      <c r="B110" t="s">
        <v>312</v>
      </c>
      <c r="C110" t="s">
        <v>310</v>
      </c>
    </row>
    <row r="111" spans="1:3" x14ac:dyDescent="0.25">
      <c r="A111" t="s">
        <v>313</v>
      </c>
      <c r="B111" t="s">
        <v>214</v>
      </c>
      <c r="C111" t="s">
        <v>215</v>
      </c>
    </row>
    <row r="112" spans="1:3" x14ac:dyDescent="0.25">
      <c r="A112" t="s">
        <v>314</v>
      </c>
      <c r="B112" t="s">
        <v>314</v>
      </c>
      <c r="C112" t="s">
        <v>315</v>
      </c>
    </row>
    <row r="113" spans="1:3" x14ac:dyDescent="0.25">
      <c r="A113" t="s">
        <v>316</v>
      </c>
      <c r="B113" t="s">
        <v>317</v>
      </c>
      <c r="C113" t="s">
        <v>310</v>
      </c>
    </row>
    <row r="114" spans="1:3" x14ac:dyDescent="0.25">
      <c r="A114" t="s">
        <v>318</v>
      </c>
      <c r="B114" t="s">
        <v>319</v>
      </c>
      <c r="C114" t="s">
        <v>310</v>
      </c>
    </row>
    <row r="115" spans="1:3" x14ac:dyDescent="0.25">
      <c r="A115" t="s">
        <v>320</v>
      </c>
      <c r="B115" t="s">
        <v>321</v>
      </c>
      <c r="C115" t="s">
        <v>322</v>
      </c>
    </row>
    <row r="116" spans="1:3" x14ac:dyDescent="0.25">
      <c r="A116" t="s">
        <v>323</v>
      </c>
      <c r="B116" t="s">
        <v>324</v>
      </c>
      <c r="C116" t="s">
        <v>322</v>
      </c>
    </row>
    <row r="117" spans="1:3" x14ac:dyDescent="0.25">
      <c r="A117" t="s">
        <v>325</v>
      </c>
      <c r="B117" t="s">
        <v>326</v>
      </c>
      <c r="C117" t="s">
        <v>322</v>
      </c>
    </row>
    <row r="118" spans="1:3" x14ac:dyDescent="0.25">
      <c r="A118" t="s">
        <v>327</v>
      </c>
      <c r="B118" t="s">
        <v>324</v>
      </c>
      <c r="C118" t="s">
        <v>322</v>
      </c>
    </row>
    <row r="119" spans="1:3" x14ac:dyDescent="0.25">
      <c r="A119" t="s">
        <v>328</v>
      </c>
      <c r="B119" t="s">
        <v>329</v>
      </c>
      <c r="C119" t="s">
        <v>330</v>
      </c>
    </row>
    <row r="120" spans="1:3" x14ac:dyDescent="0.25">
      <c r="A120" t="s">
        <v>331</v>
      </c>
      <c r="B120" t="s">
        <v>332</v>
      </c>
      <c r="C120" t="s">
        <v>333</v>
      </c>
    </row>
    <row r="121" spans="1:3" x14ac:dyDescent="0.25">
      <c r="A121" t="s">
        <v>334</v>
      </c>
      <c r="B121" t="s">
        <v>335</v>
      </c>
      <c r="C121" t="s">
        <v>336</v>
      </c>
    </row>
    <row r="122" spans="1:3" x14ac:dyDescent="0.25">
      <c r="A122" t="s">
        <v>337</v>
      </c>
      <c r="B122" t="s">
        <v>338</v>
      </c>
      <c r="C122" t="s">
        <v>339</v>
      </c>
    </row>
    <row r="123" spans="1:3" x14ac:dyDescent="0.25">
      <c r="A123" t="s">
        <v>340</v>
      </c>
      <c r="B123" t="s">
        <v>341</v>
      </c>
      <c r="C123" t="s">
        <v>342</v>
      </c>
    </row>
    <row r="124" spans="1:3" x14ac:dyDescent="0.25">
      <c r="A124" t="s">
        <v>343</v>
      </c>
      <c r="B124" t="s">
        <v>108</v>
      </c>
      <c r="C124" t="s">
        <v>344</v>
      </c>
    </row>
    <row r="125" spans="1:3" x14ac:dyDescent="0.25">
      <c r="A125" t="s">
        <v>345</v>
      </c>
      <c r="B125" t="s">
        <v>108</v>
      </c>
      <c r="C125" t="s">
        <v>344</v>
      </c>
    </row>
    <row r="126" spans="1:3" x14ac:dyDescent="0.25">
      <c r="A126" t="s">
        <v>346</v>
      </c>
      <c r="B126" t="s">
        <v>347</v>
      </c>
      <c r="C126" t="s">
        <v>348</v>
      </c>
    </row>
    <row r="127" spans="1:3" x14ac:dyDescent="0.25">
      <c r="A127" t="s">
        <v>349</v>
      </c>
      <c r="B127" t="s">
        <v>350</v>
      </c>
      <c r="C127" t="s">
        <v>348</v>
      </c>
    </row>
    <row r="128" spans="1:3" x14ac:dyDescent="0.25">
      <c r="A128" t="s">
        <v>351</v>
      </c>
      <c r="B128" t="s">
        <v>352</v>
      </c>
      <c r="C128" t="s">
        <v>348</v>
      </c>
    </row>
    <row r="129" spans="1:3" x14ac:dyDescent="0.25">
      <c r="A129" t="s">
        <v>353</v>
      </c>
      <c r="B129" t="s">
        <v>354</v>
      </c>
      <c r="C129" t="s">
        <v>348</v>
      </c>
    </row>
    <row r="130" spans="1:3" x14ac:dyDescent="0.25">
      <c r="A130" t="s">
        <v>355</v>
      </c>
      <c r="B130" t="s">
        <v>356</v>
      </c>
      <c r="C130" t="s">
        <v>357</v>
      </c>
    </row>
    <row r="131" spans="1:3" x14ac:dyDescent="0.25">
      <c r="A131" t="s">
        <v>358</v>
      </c>
      <c r="B131" t="s">
        <v>359</v>
      </c>
      <c r="C131" t="s">
        <v>360</v>
      </c>
    </row>
    <row r="132" spans="1:3" x14ac:dyDescent="0.25">
      <c r="A132" t="s">
        <v>361</v>
      </c>
      <c r="B132" t="s">
        <v>362</v>
      </c>
      <c r="C132" t="s">
        <v>357</v>
      </c>
    </row>
    <row r="133" spans="1:3" x14ac:dyDescent="0.25">
      <c r="A133" t="s">
        <v>363</v>
      </c>
      <c r="B133" t="s">
        <v>364</v>
      </c>
      <c r="C133" t="s">
        <v>365</v>
      </c>
    </row>
    <row r="134" spans="1:3" x14ac:dyDescent="0.25">
      <c r="A134" t="s">
        <v>366</v>
      </c>
      <c r="B134" t="s">
        <v>367</v>
      </c>
      <c r="C134" t="s">
        <v>365</v>
      </c>
    </row>
    <row r="135" spans="1:3" x14ac:dyDescent="0.25">
      <c r="A135" t="s">
        <v>368</v>
      </c>
      <c r="B135" t="s">
        <v>369</v>
      </c>
      <c r="C135" t="s">
        <v>365</v>
      </c>
    </row>
    <row r="136" spans="1:3" x14ac:dyDescent="0.25">
      <c r="A136" t="s">
        <v>370</v>
      </c>
      <c r="B136" t="s">
        <v>371</v>
      </c>
      <c r="C136" t="s">
        <v>365</v>
      </c>
    </row>
    <row r="137" spans="1:3" x14ac:dyDescent="0.25">
      <c r="A137" t="s">
        <v>372</v>
      </c>
      <c r="B137" t="s">
        <v>373</v>
      </c>
      <c r="C137" t="s">
        <v>374</v>
      </c>
    </row>
    <row r="138" spans="1:3" x14ac:dyDescent="0.25">
      <c r="A138" t="s">
        <v>375</v>
      </c>
      <c r="B138" t="s">
        <v>376</v>
      </c>
      <c r="C138" t="s">
        <v>374</v>
      </c>
    </row>
    <row r="139" spans="1:3" x14ac:dyDescent="0.25">
      <c r="A139" t="s">
        <v>377</v>
      </c>
      <c r="B139" t="s">
        <v>378</v>
      </c>
      <c r="C139" t="s">
        <v>379</v>
      </c>
    </row>
    <row r="140" spans="1:3" x14ac:dyDescent="0.25">
      <c r="A140" t="s">
        <v>380</v>
      </c>
      <c r="B140" t="s">
        <v>381</v>
      </c>
      <c r="C140" t="s">
        <v>382</v>
      </c>
    </row>
    <row r="141" spans="1:3" x14ac:dyDescent="0.25">
      <c r="A141" t="s">
        <v>383</v>
      </c>
      <c r="B141" t="s">
        <v>384</v>
      </c>
      <c r="C141" t="s">
        <v>385</v>
      </c>
    </row>
    <row r="142" spans="1:3" x14ac:dyDescent="0.25">
      <c r="A142" t="s">
        <v>386</v>
      </c>
      <c r="B142" t="s">
        <v>387</v>
      </c>
      <c r="C142" t="s">
        <v>388</v>
      </c>
    </row>
    <row r="143" spans="1:3" x14ac:dyDescent="0.25">
      <c r="A143" t="s">
        <v>389</v>
      </c>
      <c r="B143" t="s">
        <v>390</v>
      </c>
      <c r="C143" t="s">
        <v>391</v>
      </c>
    </row>
    <row r="144" spans="1:3" x14ac:dyDescent="0.25">
      <c r="A144" t="s">
        <v>392</v>
      </c>
      <c r="B144" t="s">
        <v>393</v>
      </c>
      <c r="C144" t="s">
        <v>394</v>
      </c>
    </row>
    <row r="145" spans="1:3" x14ac:dyDescent="0.25">
      <c r="A145" t="s">
        <v>395</v>
      </c>
      <c r="B145" t="s">
        <v>396</v>
      </c>
      <c r="C145" t="s">
        <v>382</v>
      </c>
    </row>
    <row r="146" spans="1:3" x14ac:dyDescent="0.25">
      <c r="A146" t="s">
        <v>397</v>
      </c>
      <c r="B146" t="s">
        <v>398</v>
      </c>
      <c r="C146" t="s">
        <v>399</v>
      </c>
    </row>
    <row r="147" spans="1:3" x14ac:dyDescent="0.25">
      <c r="A147" t="s">
        <v>400</v>
      </c>
      <c r="B147" t="s">
        <v>401</v>
      </c>
      <c r="C147" t="s">
        <v>402</v>
      </c>
    </row>
    <row r="148" spans="1:3" ht="15" customHeight="1" x14ac:dyDescent="0.25">
      <c r="A148" t="s">
        <v>403</v>
      </c>
      <c r="B148" t="s">
        <v>404</v>
      </c>
      <c r="C148" t="s">
        <v>245</v>
      </c>
    </row>
    <row r="149" spans="1:3" x14ac:dyDescent="0.25">
      <c r="A149" t="s">
        <v>405</v>
      </c>
      <c r="B149" t="s">
        <v>406</v>
      </c>
      <c r="C149" t="s">
        <v>374</v>
      </c>
    </row>
    <row r="150" spans="1:3" x14ac:dyDescent="0.25">
      <c r="A150" t="s">
        <v>407</v>
      </c>
      <c r="B150" t="s">
        <v>408</v>
      </c>
      <c r="C150" t="s">
        <v>409</v>
      </c>
    </row>
    <row r="151" spans="1:3" x14ac:dyDescent="0.25">
      <c r="A151" t="s">
        <v>410</v>
      </c>
      <c r="B151" t="s">
        <v>411</v>
      </c>
      <c r="C151" t="s">
        <v>394</v>
      </c>
    </row>
    <row r="152" spans="1:3" x14ac:dyDescent="0.25">
      <c r="A152" t="s">
        <v>412</v>
      </c>
      <c r="B152" t="s">
        <v>111</v>
      </c>
      <c r="C152" t="s">
        <v>413</v>
      </c>
    </row>
    <row r="153" spans="1:3" x14ac:dyDescent="0.25">
      <c r="A153" t="s">
        <v>414</v>
      </c>
      <c r="B153" t="s">
        <v>254</v>
      </c>
      <c r="C153" t="s">
        <v>413</v>
      </c>
    </row>
    <row r="154" spans="1:3" x14ac:dyDescent="0.25">
      <c r="A154" t="s">
        <v>415</v>
      </c>
      <c r="B154" t="s">
        <v>416</v>
      </c>
      <c r="C154" t="s">
        <v>413</v>
      </c>
    </row>
    <row r="155" spans="1:3" x14ac:dyDescent="0.25">
      <c r="A155" t="s">
        <v>417</v>
      </c>
      <c r="B155" t="s">
        <v>418</v>
      </c>
      <c r="C155" t="s">
        <v>413</v>
      </c>
    </row>
    <row r="156" spans="1:3" x14ac:dyDescent="0.25">
      <c r="A156" t="s">
        <v>419</v>
      </c>
      <c r="B156" t="s">
        <v>420</v>
      </c>
      <c r="C156" t="s">
        <v>413</v>
      </c>
    </row>
    <row r="157" spans="1:3" x14ac:dyDescent="0.25">
      <c r="A157" t="s">
        <v>421</v>
      </c>
      <c r="B157" t="s">
        <v>422</v>
      </c>
      <c r="C157" t="s">
        <v>413</v>
      </c>
    </row>
    <row r="158" spans="1:3" x14ac:dyDescent="0.25">
      <c r="A158" t="s">
        <v>423</v>
      </c>
      <c r="B158" t="s">
        <v>424</v>
      </c>
      <c r="C158" t="s">
        <v>413</v>
      </c>
    </row>
    <row r="159" spans="1:3" x14ac:dyDescent="0.25">
      <c r="A159" t="s">
        <v>425</v>
      </c>
      <c r="B159" t="s">
        <v>426</v>
      </c>
      <c r="C159" t="s">
        <v>413</v>
      </c>
    </row>
    <row r="160" spans="1:3" x14ac:dyDescent="0.25">
      <c r="A160" t="s">
        <v>427</v>
      </c>
      <c r="B160" t="s">
        <v>428</v>
      </c>
      <c r="C160" t="s">
        <v>413</v>
      </c>
    </row>
    <row r="161" spans="1:3" x14ac:dyDescent="0.25">
      <c r="A161" t="s">
        <v>429</v>
      </c>
      <c r="B161" t="s">
        <v>430</v>
      </c>
      <c r="C161" t="s">
        <v>399</v>
      </c>
    </row>
    <row r="162" spans="1:3" x14ac:dyDescent="0.25">
      <c r="A162" t="s">
        <v>431</v>
      </c>
      <c r="B162" t="s">
        <v>432</v>
      </c>
      <c r="C162" t="s">
        <v>413</v>
      </c>
    </row>
    <row r="163" spans="1:3" x14ac:dyDescent="0.25">
      <c r="A163" t="s">
        <v>433</v>
      </c>
      <c r="B163" t="s">
        <v>434</v>
      </c>
      <c r="C163" t="s">
        <v>413</v>
      </c>
    </row>
    <row r="164" spans="1:3" x14ac:dyDescent="0.25">
      <c r="A164" t="s">
        <v>435</v>
      </c>
      <c r="B164" t="s">
        <v>436</v>
      </c>
      <c r="C164" t="s">
        <v>413</v>
      </c>
    </row>
    <row r="165" spans="1:3" x14ac:dyDescent="0.25">
      <c r="A165" t="s">
        <v>437</v>
      </c>
      <c r="B165" t="s">
        <v>438</v>
      </c>
      <c r="C165" t="s">
        <v>413</v>
      </c>
    </row>
    <row r="166" spans="1:3" x14ac:dyDescent="0.25">
      <c r="A166" t="s">
        <v>439</v>
      </c>
      <c r="B166" t="s">
        <v>440</v>
      </c>
      <c r="C166" t="s">
        <v>413</v>
      </c>
    </row>
    <row r="167" spans="1:3" x14ac:dyDescent="0.25">
      <c r="A167" t="s">
        <v>441</v>
      </c>
      <c r="B167" t="s">
        <v>442</v>
      </c>
      <c r="C167" t="s">
        <v>413</v>
      </c>
    </row>
    <row r="168" spans="1:3" x14ac:dyDescent="0.25">
      <c r="A168" t="s">
        <v>443</v>
      </c>
      <c r="B168" t="s">
        <v>444</v>
      </c>
      <c r="C168" t="s">
        <v>413</v>
      </c>
    </row>
    <row r="169" spans="1:3" x14ac:dyDescent="0.25">
      <c r="A169" t="s">
        <v>445</v>
      </c>
      <c r="B169" t="s">
        <v>446</v>
      </c>
      <c r="C169" t="s">
        <v>413</v>
      </c>
    </row>
    <row r="170" spans="1:3" x14ac:dyDescent="0.25">
      <c r="A170" t="s">
        <v>447</v>
      </c>
      <c r="B170" t="s">
        <v>448</v>
      </c>
      <c r="C170" t="s">
        <v>413</v>
      </c>
    </row>
    <row r="171" spans="1:3" x14ac:dyDescent="0.25">
      <c r="A171" t="s">
        <v>449</v>
      </c>
      <c r="B171" t="s">
        <v>450</v>
      </c>
      <c r="C171" t="s">
        <v>413</v>
      </c>
    </row>
    <row r="172" spans="1:3" x14ac:dyDescent="0.25">
      <c r="A172" t="s">
        <v>451</v>
      </c>
      <c r="B172" t="s">
        <v>450</v>
      </c>
      <c r="C172" t="s">
        <v>413</v>
      </c>
    </row>
    <row r="173" spans="1:3" x14ac:dyDescent="0.25">
      <c r="A173" t="s">
        <v>452</v>
      </c>
      <c r="B173" t="s">
        <v>450</v>
      </c>
      <c r="C173" t="s">
        <v>413</v>
      </c>
    </row>
    <row r="174" spans="1:3" x14ac:dyDescent="0.25">
      <c r="A174" t="s">
        <v>453</v>
      </c>
      <c r="B174" t="s">
        <v>450</v>
      </c>
      <c r="C174" t="s">
        <v>413</v>
      </c>
    </row>
    <row r="175" spans="1:3" x14ac:dyDescent="0.25">
      <c r="A175" t="s">
        <v>454</v>
      </c>
      <c r="B175" t="s">
        <v>450</v>
      </c>
      <c r="C175" t="s">
        <v>413</v>
      </c>
    </row>
    <row r="176" spans="1:3" x14ac:dyDescent="0.25">
      <c r="A176" t="s">
        <v>455</v>
      </c>
      <c r="B176" t="s">
        <v>456</v>
      </c>
      <c r="C176" t="s">
        <v>413</v>
      </c>
    </row>
    <row r="177" spans="1:3" x14ac:dyDescent="0.25">
      <c r="A177" t="s">
        <v>457</v>
      </c>
      <c r="B177" t="s">
        <v>458</v>
      </c>
      <c r="C177" t="s">
        <v>413</v>
      </c>
    </row>
    <row r="178" spans="1:3" x14ac:dyDescent="0.25">
      <c r="A178" t="s">
        <v>459</v>
      </c>
      <c r="B178" t="s">
        <v>460</v>
      </c>
      <c r="C178" t="s">
        <v>413</v>
      </c>
    </row>
    <row r="179" spans="1:3" x14ac:dyDescent="0.25">
      <c r="A179" t="s">
        <v>461</v>
      </c>
      <c r="B179" t="s">
        <v>462</v>
      </c>
      <c r="C179" t="s">
        <v>413</v>
      </c>
    </row>
    <row r="180" spans="1:3" x14ac:dyDescent="0.25">
      <c r="A180" t="s">
        <v>463</v>
      </c>
      <c r="B180" t="s">
        <v>464</v>
      </c>
      <c r="C180" t="s">
        <v>413</v>
      </c>
    </row>
    <row r="181" spans="1:3" x14ac:dyDescent="0.25">
      <c r="A181" t="s">
        <v>465</v>
      </c>
      <c r="B181" t="s">
        <v>466</v>
      </c>
      <c r="C181" t="s">
        <v>413</v>
      </c>
    </row>
    <row r="182" spans="1:3" x14ac:dyDescent="0.25">
      <c r="A182" t="s">
        <v>467</v>
      </c>
      <c r="B182" t="s">
        <v>468</v>
      </c>
      <c r="C182" t="s">
        <v>413</v>
      </c>
    </row>
    <row r="183" spans="1:3" x14ac:dyDescent="0.25">
      <c r="A183" t="s">
        <v>469</v>
      </c>
      <c r="B183" t="s">
        <v>434</v>
      </c>
      <c r="C183" t="s">
        <v>413</v>
      </c>
    </row>
    <row r="184" spans="1:3" x14ac:dyDescent="0.25">
      <c r="A184" t="s">
        <v>470</v>
      </c>
      <c r="B184" t="s">
        <v>460</v>
      </c>
      <c r="C184" t="s">
        <v>413</v>
      </c>
    </row>
    <row r="185" spans="1:3" x14ac:dyDescent="0.25">
      <c r="A185" t="s">
        <v>471</v>
      </c>
      <c r="B185" t="s">
        <v>472</v>
      </c>
      <c r="C185" t="s">
        <v>409</v>
      </c>
    </row>
    <row r="186" spans="1:3" x14ac:dyDescent="0.25">
      <c r="A186" t="s">
        <v>473</v>
      </c>
      <c r="B186" t="s">
        <v>474</v>
      </c>
      <c r="C186" t="s">
        <v>348</v>
      </c>
    </row>
    <row r="187" spans="1:3" x14ac:dyDescent="0.25">
      <c r="A187" t="s">
        <v>351</v>
      </c>
      <c r="B187" t="s">
        <v>352</v>
      </c>
      <c r="C187" t="s">
        <v>348</v>
      </c>
    </row>
    <row r="188" spans="1:3" x14ac:dyDescent="0.25">
      <c r="A188" t="s">
        <v>475</v>
      </c>
      <c r="B188" t="s">
        <v>279</v>
      </c>
      <c r="C188" t="s">
        <v>218</v>
      </c>
    </row>
    <row r="189" spans="1:3" x14ac:dyDescent="0.25">
      <c r="A189" t="s">
        <v>476</v>
      </c>
      <c r="B189" t="s">
        <v>77</v>
      </c>
      <c r="C189" t="s">
        <v>218</v>
      </c>
    </row>
    <row r="190" spans="1:3" x14ac:dyDescent="0.25">
      <c r="A190" t="s">
        <v>1311</v>
      </c>
      <c r="B190" t="s">
        <v>1311</v>
      </c>
      <c r="C190" t="s">
        <v>1312</v>
      </c>
    </row>
    <row r="191" spans="1:3" x14ac:dyDescent="0.25">
      <c r="A191" t="s">
        <v>398</v>
      </c>
      <c r="B191" t="s">
        <v>398</v>
      </c>
      <c r="C191" t="s">
        <v>1313</v>
      </c>
    </row>
    <row r="192" spans="1:3" x14ac:dyDescent="0.25">
      <c r="A192" t="s">
        <v>1314</v>
      </c>
      <c r="B192" t="s">
        <v>1314</v>
      </c>
      <c r="C192" t="s">
        <v>1313</v>
      </c>
    </row>
    <row r="193" spans="1:3" x14ac:dyDescent="0.25">
      <c r="A193" t="s">
        <v>1315</v>
      </c>
      <c r="B193" t="s">
        <v>1315</v>
      </c>
      <c r="C193" t="s">
        <v>1316</v>
      </c>
    </row>
    <row r="194" spans="1:3" x14ac:dyDescent="0.25">
      <c r="A194" t="s">
        <v>1317</v>
      </c>
      <c r="B194" t="s">
        <v>1317</v>
      </c>
      <c r="C194" t="s">
        <v>1318</v>
      </c>
    </row>
    <row r="195" spans="1:3" x14ac:dyDescent="0.25">
      <c r="A195" t="s">
        <v>125</v>
      </c>
      <c r="B195" t="s">
        <v>125</v>
      </c>
      <c r="C195" t="s">
        <v>1319</v>
      </c>
    </row>
    <row r="196" spans="1:3" x14ac:dyDescent="0.25">
      <c r="A196" t="s">
        <v>1320</v>
      </c>
      <c r="B196" t="s">
        <v>1320</v>
      </c>
      <c r="C196" t="s">
        <v>1321</v>
      </c>
    </row>
    <row r="197" spans="1:3" x14ac:dyDescent="0.25">
      <c r="A197" t="s">
        <v>1322</v>
      </c>
      <c r="B197" t="s">
        <v>1322</v>
      </c>
      <c r="C197" t="s">
        <v>1323</v>
      </c>
    </row>
    <row r="198" spans="1:3" x14ac:dyDescent="0.25">
      <c r="A198" t="s">
        <v>381</v>
      </c>
      <c r="B198" t="s">
        <v>381</v>
      </c>
      <c r="C198" t="s">
        <v>1324</v>
      </c>
    </row>
    <row r="199" spans="1:3" x14ac:dyDescent="0.25">
      <c r="A199" t="s">
        <v>1325</v>
      </c>
      <c r="B199" t="s">
        <v>1325</v>
      </c>
      <c r="C199" t="s">
        <v>1313</v>
      </c>
    </row>
    <row r="200" spans="1:3" x14ac:dyDescent="0.25">
      <c r="A200" t="s">
        <v>1326</v>
      </c>
      <c r="B200" t="s">
        <v>1326</v>
      </c>
      <c r="C200" t="s">
        <v>1327</v>
      </c>
    </row>
    <row r="201" spans="1:3" x14ac:dyDescent="0.25">
      <c r="A201" t="s">
        <v>1328</v>
      </c>
      <c r="B201" t="s">
        <v>1328</v>
      </c>
      <c r="C201" t="s">
        <v>1329</v>
      </c>
    </row>
    <row r="202" spans="1:3" x14ac:dyDescent="0.25">
      <c r="A202" t="s">
        <v>108</v>
      </c>
      <c r="B202" t="s">
        <v>108</v>
      </c>
      <c r="C202" t="s">
        <v>1330</v>
      </c>
    </row>
    <row r="203" spans="1:3" x14ac:dyDescent="0.25">
      <c r="A203" t="s">
        <v>1331</v>
      </c>
      <c r="B203" t="s">
        <v>1331</v>
      </c>
      <c r="C203" t="s">
        <v>1330</v>
      </c>
    </row>
    <row r="204" spans="1:3" x14ac:dyDescent="0.25">
      <c r="A204" t="s">
        <v>430</v>
      </c>
      <c r="B204" t="s">
        <v>430</v>
      </c>
      <c r="C204" t="s">
        <v>1313</v>
      </c>
    </row>
    <row r="205" spans="1:3" x14ac:dyDescent="0.25">
      <c r="A205" t="s">
        <v>1332</v>
      </c>
      <c r="B205" t="s">
        <v>1332</v>
      </c>
      <c r="C205" t="s">
        <v>1333</v>
      </c>
    </row>
    <row r="206" spans="1:3" x14ac:dyDescent="0.25">
      <c r="A206" t="s">
        <v>464</v>
      </c>
      <c r="B206" t="s">
        <v>464</v>
      </c>
      <c r="C206" t="s">
        <v>1324</v>
      </c>
    </row>
    <row r="207" spans="1:3" x14ac:dyDescent="0.25">
      <c r="A207" t="s">
        <v>428</v>
      </c>
      <c r="B207" t="s">
        <v>428</v>
      </c>
      <c r="C207" t="s">
        <v>1334</v>
      </c>
    </row>
    <row r="208" spans="1:3" x14ac:dyDescent="0.25">
      <c r="A208" t="s">
        <v>1335</v>
      </c>
      <c r="B208" t="s">
        <v>1335</v>
      </c>
      <c r="C208" t="s">
        <v>1336</v>
      </c>
    </row>
    <row r="209" spans="1:3" x14ac:dyDescent="0.25">
      <c r="A209" t="s">
        <v>434</v>
      </c>
      <c r="B209" t="s">
        <v>434</v>
      </c>
      <c r="C209" t="s">
        <v>1327</v>
      </c>
    </row>
    <row r="210" spans="1:3" x14ac:dyDescent="0.25">
      <c r="A210" t="s">
        <v>1337</v>
      </c>
      <c r="B210" t="s">
        <v>1337</v>
      </c>
      <c r="C210" t="s">
        <v>1338</v>
      </c>
    </row>
    <row r="211" spans="1:3" x14ac:dyDescent="0.25">
      <c r="A211" t="s">
        <v>1339</v>
      </c>
      <c r="B211" t="s">
        <v>1339</v>
      </c>
      <c r="C211" t="s">
        <v>1340</v>
      </c>
    </row>
    <row r="212" spans="1:3" x14ac:dyDescent="0.25">
      <c r="A212" t="s">
        <v>1341</v>
      </c>
      <c r="B212" t="s">
        <v>1341</v>
      </c>
      <c r="C212" t="s">
        <v>1342</v>
      </c>
    </row>
    <row r="213" spans="1:3" x14ac:dyDescent="0.25">
      <c r="A213" t="s">
        <v>113</v>
      </c>
      <c r="B213" t="s">
        <v>113</v>
      </c>
      <c r="C213" t="s">
        <v>1334</v>
      </c>
    </row>
    <row r="214" spans="1:3" x14ac:dyDescent="0.25">
      <c r="A214" t="s">
        <v>120</v>
      </c>
      <c r="B214" t="s">
        <v>120</v>
      </c>
      <c r="C214" t="s">
        <v>1330</v>
      </c>
    </row>
    <row r="215" spans="1:3" x14ac:dyDescent="0.25">
      <c r="A215" t="s">
        <v>1343</v>
      </c>
      <c r="B215" t="s">
        <v>1343</v>
      </c>
      <c r="C215" t="s">
        <v>1344</v>
      </c>
    </row>
    <row r="216" spans="1:3" x14ac:dyDescent="0.25">
      <c r="A216" t="s">
        <v>1345</v>
      </c>
      <c r="B216" t="s">
        <v>1345</v>
      </c>
      <c r="C216" t="s">
        <v>1346</v>
      </c>
    </row>
    <row r="217" spans="1:3" x14ac:dyDescent="0.25">
      <c r="A217" t="s">
        <v>244</v>
      </c>
      <c r="B217" t="s">
        <v>244</v>
      </c>
      <c r="C217" t="s">
        <v>1347</v>
      </c>
    </row>
    <row r="218" spans="1:3" x14ac:dyDescent="0.25">
      <c r="A218" t="s">
        <v>1348</v>
      </c>
      <c r="B218" t="s">
        <v>1348</v>
      </c>
      <c r="C218" t="s">
        <v>1347</v>
      </c>
    </row>
    <row r="219" spans="1:3" x14ac:dyDescent="0.25">
      <c r="A219" t="s">
        <v>1349</v>
      </c>
      <c r="B219" t="s">
        <v>1349</v>
      </c>
      <c r="C219" t="s">
        <v>1350</v>
      </c>
    </row>
    <row r="220" spans="1:3" x14ac:dyDescent="0.25">
      <c r="A220" t="s">
        <v>1351</v>
      </c>
      <c r="B220" t="s">
        <v>1351</v>
      </c>
      <c r="C220" t="s">
        <v>1352</v>
      </c>
    </row>
    <row r="221" spans="1:3" x14ac:dyDescent="0.25">
      <c r="A221" t="s">
        <v>1353</v>
      </c>
      <c r="B221" t="s">
        <v>1353</v>
      </c>
      <c r="C221" t="s">
        <v>1313</v>
      </c>
    </row>
    <row r="222" spans="1:3" x14ac:dyDescent="0.25">
      <c r="A222" t="s">
        <v>1354</v>
      </c>
      <c r="B222" t="s">
        <v>1354</v>
      </c>
      <c r="C222" t="s">
        <v>1324</v>
      </c>
    </row>
    <row r="223" spans="1:3" x14ac:dyDescent="0.25">
      <c r="A223" t="s">
        <v>1355</v>
      </c>
      <c r="B223" t="s">
        <v>1355</v>
      </c>
      <c r="C223" t="s">
        <v>1356</v>
      </c>
    </row>
    <row r="224" spans="1:3" x14ac:dyDescent="0.25">
      <c r="A224" t="s">
        <v>1357</v>
      </c>
      <c r="B224" t="s">
        <v>1357</v>
      </c>
      <c r="C224" t="s">
        <v>1327</v>
      </c>
    </row>
    <row r="225" spans="1:3" x14ac:dyDescent="0.25">
      <c r="A225" t="s">
        <v>1358</v>
      </c>
      <c r="B225" t="s">
        <v>1358</v>
      </c>
      <c r="C225" t="s">
        <v>1359</v>
      </c>
    </row>
    <row r="226" spans="1:3" x14ac:dyDescent="0.25">
      <c r="A226" t="s">
        <v>1360</v>
      </c>
      <c r="B226" t="s">
        <v>1360</v>
      </c>
      <c r="C226" t="s">
        <v>1361</v>
      </c>
    </row>
    <row r="227" spans="1:3" x14ac:dyDescent="0.25">
      <c r="A227" t="s">
        <v>1362</v>
      </c>
      <c r="B227" t="s">
        <v>1362</v>
      </c>
      <c r="C227" t="s">
        <v>1363</v>
      </c>
    </row>
    <row r="228" spans="1:3" x14ac:dyDescent="0.25">
      <c r="A228" t="s">
        <v>1364</v>
      </c>
      <c r="B228" t="s">
        <v>1364</v>
      </c>
      <c r="C228" t="s">
        <v>1363</v>
      </c>
    </row>
    <row r="229" spans="1:3" x14ac:dyDescent="0.25">
      <c r="A229" t="s">
        <v>185</v>
      </c>
      <c r="B229" t="s">
        <v>185</v>
      </c>
      <c r="C229" t="s">
        <v>1365</v>
      </c>
    </row>
    <row r="230" spans="1:3" x14ac:dyDescent="0.25">
      <c r="A230" t="s">
        <v>1366</v>
      </c>
      <c r="B230" t="s">
        <v>1366</v>
      </c>
      <c r="C230" t="s">
        <v>1327</v>
      </c>
    </row>
    <row r="231" spans="1:3" x14ac:dyDescent="0.25">
      <c r="A231" t="s">
        <v>174</v>
      </c>
      <c r="B231" t="s">
        <v>174</v>
      </c>
      <c r="C231" t="s">
        <v>1367</v>
      </c>
    </row>
    <row r="232" spans="1:3" x14ac:dyDescent="0.25">
      <c r="A232" t="s">
        <v>159</v>
      </c>
      <c r="B232" t="s">
        <v>159</v>
      </c>
      <c r="C232" t="s">
        <v>1368</v>
      </c>
    </row>
    <row r="233" spans="1:3" x14ac:dyDescent="0.25">
      <c r="A233" t="s">
        <v>1369</v>
      </c>
      <c r="B233" t="s">
        <v>1369</v>
      </c>
      <c r="C233" t="s">
        <v>1367</v>
      </c>
    </row>
    <row r="234" spans="1:3" x14ac:dyDescent="0.25">
      <c r="A234" t="s">
        <v>196</v>
      </c>
      <c r="B234" t="s">
        <v>196</v>
      </c>
      <c r="C234" t="s">
        <v>1352</v>
      </c>
    </row>
    <row r="235" spans="1:3" x14ac:dyDescent="0.25">
      <c r="A235" t="s">
        <v>199</v>
      </c>
      <c r="B235" t="s">
        <v>199</v>
      </c>
      <c r="C235" t="s">
        <v>1327</v>
      </c>
    </row>
    <row r="236" spans="1:3" x14ac:dyDescent="0.25">
      <c r="A236" t="s">
        <v>1370</v>
      </c>
      <c r="B236" t="s">
        <v>1370</v>
      </c>
      <c r="C236" t="s">
        <v>1371</v>
      </c>
    </row>
    <row r="237" spans="1:3" x14ac:dyDescent="0.25">
      <c r="A237" t="s">
        <v>1372</v>
      </c>
      <c r="B237" t="s">
        <v>1372</v>
      </c>
      <c r="C237" t="s">
        <v>1373</v>
      </c>
    </row>
    <row r="238" spans="1:3" x14ac:dyDescent="0.25">
      <c r="A238" t="s">
        <v>1374</v>
      </c>
      <c r="B238" t="s">
        <v>1374</v>
      </c>
      <c r="C238" t="s">
        <v>1375</v>
      </c>
    </row>
    <row r="239" spans="1:3" x14ac:dyDescent="0.25">
      <c r="A239" t="s">
        <v>77</v>
      </c>
      <c r="B239" t="s">
        <v>77</v>
      </c>
      <c r="C239" t="s">
        <v>1376</v>
      </c>
    </row>
    <row r="240" spans="1:3" x14ac:dyDescent="0.25">
      <c r="A240" t="s">
        <v>214</v>
      </c>
      <c r="B240" t="s">
        <v>214</v>
      </c>
      <c r="C240" t="s">
        <v>1377</v>
      </c>
    </row>
    <row r="241" spans="1:3" x14ac:dyDescent="0.25">
      <c r="A241" t="s">
        <v>1378</v>
      </c>
      <c r="B241" t="s">
        <v>1378</v>
      </c>
      <c r="C241" t="s">
        <v>1377</v>
      </c>
    </row>
    <row r="242" spans="1:3" ht="17.25" x14ac:dyDescent="0.3">
      <c r="A242" t="s">
        <v>1379</v>
      </c>
      <c r="B242" s="5" t="s">
        <v>1380</v>
      </c>
      <c r="C242" s="36" t="s">
        <v>1323</v>
      </c>
    </row>
    <row r="243" spans="1:3" ht="17.25" x14ac:dyDescent="0.3">
      <c r="A243" t="s">
        <v>1381</v>
      </c>
      <c r="B243" s="5" t="s">
        <v>1382</v>
      </c>
      <c r="C243" s="36" t="s">
        <v>1383</v>
      </c>
    </row>
    <row r="244" spans="1:3" ht="17.25" x14ac:dyDescent="0.3">
      <c r="A244" t="s">
        <v>1384</v>
      </c>
      <c r="B244" s="15" t="s">
        <v>108</v>
      </c>
      <c r="C244" s="36" t="s">
        <v>1330</v>
      </c>
    </row>
    <row r="245" spans="1:3" ht="17.25" x14ac:dyDescent="0.3">
      <c r="A245" t="s">
        <v>1385</v>
      </c>
      <c r="B245" s="15" t="s">
        <v>456</v>
      </c>
      <c r="C245" s="36" t="s">
        <v>1330</v>
      </c>
    </row>
    <row r="246" spans="1:3" ht="17.25" x14ac:dyDescent="0.3">
      <c r="A246" t="s">
        <v>1386</v>
      </c>
      <c r="B246" s="5" t="s">
        <v>1387</v>
      </c>
      <c r="C246" s="36" t="s">
        <v>1330</v>
      </c>
    </row>
    <row r="247" spans="1:3" ht="17.25" x14ac:dyDescent="0.3">
      <c r="A247" t="s">
        <v>1388</v>
      </c>
      <c r="B247" s="5" t="s">
        <v>1389</v>
      </c>
      <c r="C247" s="36" t="s">
        <v>1330</v>
      </c>
    </row>
    <row r="248" spans="1:3" ht="17.25" x14ac:dyDescent="0.3">
      <c r="A248" t="s">
        <v>1390</v>
      </c>
      <c r="B248" s="5" t="s">
        <v>460</v>
      </c>
      <c r="C248" s="36" t="s">
        <v>1330</v>
      </c>
    </row>
    <row r="249" spans="1:3" ht="17.25" x14ac:dyDescent="0.3">
      <c r="A249" t="s">
        <v>1391</v>
      </c>
      <c r="B249" s="15" t="s">
        <v>464</v>
      </c>
      <c r="C249" s="36" t="s">
        <v>1330</v>
      </c>
    </row>
    <row r="250" spans="1:3" ht="17.25" x14ac:dyDescent="0.3">
      <c r="A250" t="s">
        <v>1392</v>
      </c>
      <c r="B250" s="15" t="s">
        <v>113</v>
      </c>
      <c r="C250" s="36" t="s">
        <v>1334</v>
      </c>
    </row>
    <row r="251" spans="1:3" ht="17.25" x14ac:dyDescent="0.3">
      <c r="A251" t="s">
        <v>1393</v>
      </c>
      <c r="B251" s="5" t="s">
        <v>1394</v>
      </c>
      <c r="C251" s="36" t="s">
        <v>1333</v>
      </c>
    </row>
    <row r="252" spans="1:3" ht="17.25" x14ac:dyDescent="0.3">
      <c r="A252" t="s">
        <v>1395</v>
      </c>
      <c r="B252" s="5" t="s">
        <v>398</v>
      </c>
      <c r="C252" s="36" t="s">
        <v>1396</v>
      </c>
    </row>
    <row r="253" spans="1:3" ht="17.25" x14ac:dyDescent="0.3">
      <c r="A253" t="s">
        <v>1397</v>
      </c>
      <c r="B253" s="5" t="s">
        <v>1398</v>
      </c>
      <c r="C253" s="36" t="s">
        <v>1399</v>
      </c>
    </row>
    <row r="254" spans="1:3" ht="17.25" x14ac:dyDescent="0.3">
      <c r="A254" t="s">
        <v>1400</v>
      </c>
      <c r="B254" s="5" t="s">
        <v>1401</v>
      </c>
      <c r="C254" s="36" t="s">
        <v>1396</v>
      </c>
    </row>
    <row r="255" spans="1:3" ht="17.25" x14ac:dyDescent="0.3">
      <c r="A255" t="s">
        <v>1402</v>
      </c>
      <c r="B255" s="5" t="s">
        <v>1403</v>
      </c>
      <c r="C255" s="36" t="s">
        <v>1319</v>
      </c>
    </row>
    <row r="256" spans="1:3" ht="17.25" x14ac:dyDescent="0.3">
      <c r="A256" t="s">
        <v>1404</v>
      </c>
      <c r="B256" s="5" t="s">
        <v>1405</v>
      </c>
      <c r="C256" s="36" t="s">
        <v>1406</v>
      </c>
    </row>
    <row r="257" spans="1:3" ht="17.25" x14ac:dyDescent="0.3">
      <c r="A257" t="s">
        <v>1407</v>
      </c>
      <c r="B257" s="5" t="s">
        <v>1408</v>
      </c>
      <c r="C257" s="36" t="s">
        <v>1406</v>
      </c>
    </row>
    <row r="258" spans="1:3" ht="17.25" x14ac:dyDescent="0.3">
      <c r="A258" t="s">
        <v>1409</v>
      </c>
      <c r="B258" s="5" t="s">
        <v>1410</v>
      </c>
      <c r="C258" s="36" t="s">
        <v>1411</v>
      </c>
    </row>
    <row r="259" spans="1:3" ht="17.25" x14ac:dyDescent="0.3">
      <c r="A259" t="s">
        <v>1412</v>
      </c>
      <c r="B259" s="5" t="s">
        <v>174</v>
      </c>
      <c r="C259" s="36" t="s">
        <v>1367</v>
      </c>
    </row>
    <row r="260" spans="1:3" ht="17.25" x14ac:dyDescent="0.3">
      <c r="A260" t="s">
        <v>1413</v>
      </c>
      <c r="B260" s="5" t="s">
        <v>196</v>
      </c>
      <c r="C260" s="36" t="s">
        <v>1352</v>
      </c>
    </row>
    <row r="261" spans="1:3" ht="17.25" x14ac:dyDescent="0.3">
      <c r="A261" t="s">
        <v>1414</v>
      </c>
      <c r="B261" s="5" t="s">
        <v>1415</v>
      </c>
      <c r="C261" s="36" t="s">
        <v>1368</v>
      </c>
    </row>
    <row r="262" spans="1:3" ht="17.25" x14ac:dyDescent="0.3">
      <c r="A262" t="s">
        <v>1416</v>
      </c>
      <c r="B262" s="5" t="s">
        <v>1417</v>
      </c>
      <c r="C262" s="36" t="s">
        <v>1368</v>
      </c>
    </row>
    <row r="263" spans="1:3" ht="17.25" x14ac:dyDescent="0.3">
      <c r="A263" t="s">
        <v>1418</v>
      </c>
      <c r="B263" s="5" t="s">
        <v>1419</v>
      </c>
      <c r="C263" s="36" t="s">
        <v>1330</v>
      </c>
    </row>
    <row r="264" spans="1:3" ht="17.25" x14ac:dyDescent="0.3">
      <c r="A264" t="s">
        <v>1420</v>
      </c>
      <c r="B264" s="5" t="s">
        <v>1421</v>
      </c>
      <c r="C264" s="36" t="s">
        <v>1396</v>
      </c>
    </row>
    <row r="265" spans="1:3" ht="30.75" x14ac:dyDescent="0.3">
      <c r="A265" t="s">
        <v>1422</v>
      </c>
      <c r="B265" s="15" t="s">
        <v>1423</v>
      </c>
      <c r="C265" s="36" t="s">
        <v>1424</v>
      </c>
    </row>
    <row r="266" spans="1:3" ht="17.25" x14ac:dyDescent="0.3">
      <c r="A266" t="s">
        <v>1425</v>
      </c>
      <c r="B266" s="15" t="s">
        <v>1426</v>
      </c>
      <c r="C266" s="36" t="s">
        <v>1324</v>
      </c>
    </row>
    <row r="267" spans="1:3" ht="17.25" x14ac:dyDescent="0.3">
      <c r="A267" t="s">
        <v>1427</v>
      </c>
      <c r="B267" s="5" t="s">
        <v>1428</v>
      </c>
      <c r="C267" s="36" t="s">
        <v>1429</v>
      </c>
    </row>
    <row r="268" spans="1:3" ht="17.25" x14ac:dyDescent="0.3">
      <c r="A268" t="s">
        <v>1430</v>
      </c>
      <c r="B268" s="5" t="s">
        <v>1431</v>
      </c>
      <c r="C268" s="36" t="s">
        <v>1432</v>
      </c>
    </row>
    <row r="269" spans="1:3" ht="17.25" x14ac:dyDescent="0.3">
      <c r="A269" t="s">
        <v>1433</v>
      </c>
      <c r="B269" s="5" t="s">
        <v>214</v>
      </c>
      <c r="C269" s="36" t="s">
        <v>1350</v>
      </c>
    </row>
    <row r="270" spans="1:3" ht="17.25" x14ac:dyDescent="0.3">
      <c r="A270" t="s">
        <v>1434</v>
      </c>
      <c r="B270" s="15" t="s">
        <v>199</v>
      </c>
      <c r="C270" s="36" t="s">
        <v>1327</v>
      </c>
    </row>
    <row r="271" spans="1:3" ht="17.25" x14ac:dyDescent="0.3">
      <c r="A271" t="s">
        <v>1435</v>
      </c>
      <c r="B271" s="15" t="s">
        <v>1436</v>
      </c>
      <c r="C271" s="36" t="s">
        <v>1327</v>
      </c>
    </row>
    <row r="272" spans="1:3" ht="17.25" x14ac:dyDescent="0.3">
      <c r="A272" t="s">
        <v>1437</v>
      </c>
      <c r="B272" s="5" t="s">
        <v>1438</v>
      </c>
      <c r="C272" s="36" t="s">
        <v>1439</v>
      </c>
    </row>
    <row r="273" spans="1:3" ht="17.25" x14ac:dyDescent="0.3">
      <c r="A273" t="s">
        <v>1440</v>
      </c>
      <c r="B273" s="5" t="s">
        <v>1441</v>
      </c>
      <c r="C273" s="36" t="s">
        <v>1342</v>
      </c>
    </row>
    <row r="274" spans="1:3" ht="17.25" x14ac:dyDescent="0.3">
      <c r="A274" t="s">
        <v>1442</v>
      </c>
      <c r="B274" s="5" t="s">
        <v>1443</v>
      </c>
      <c r="C274" s="36" t="s">
        <v>1444</v>
      </c>
    </row>
    <row r="275" spans="1:3" ht="17.25" x14ac:dyDescent="0.3">
      <c r="A275" t="s">
        <v>1445</v>
      </c>
      <c r="B275" s="5" t="s">
        <v>1446</v>
      </c>
      <c r="C275" s="36" t="s">
        <v>1444</v>
      </c>
    </row>
    <row r="276" spans="1:3" ht="17.25" x14ac:dyDescent="0.3">
      <c r="A276" t="s">
        <v>1447</v>
      </c>
      <c r="B276" s="5" t="s">
        <v>1349</v>
      </c>
      <c r="C276" s="36" t="s">
        <v>1350</v>
      </c>
    </row>
    <row r="277" spans="1:3" ht="17.25" x14ac:dyDescent="0.3">
      <c r="A277" t="s">
        <v>1448</v>
      </c>
      <c r="B277" s="5" t="s">
        <v>1449</v>
      </c>
      <c r="C277" s="36" t="s">
        <v>1350</v>
      </c>
    </row>
    <row r="278" spans="1:3" ht="17.25" x14ac:dyDescent="0.3">
      <c r="A278" t="s">
        <v>1450</v>
      </c>
      <c r="B278" s="5" t="s">
        <v>1451</v>
      </c>
      <c r="C278" s="36" t="s">
        <v>1424</v>
      </c>
    </row>
    <row r="279" spans="1:3" ht="17.25" x14ac:dyDescent="0.3">
      <c r="A279" t="s">
        <v>1452</v>
      </c>
      <c r="B279" s="5" t="s">
        <v>252</v>
      </c>
      <c r="C279" s="36" t="s">
        <v>1453</v>
      </c>
    </row>
    <row r="280" spans="1:3" ht="17.25" x14ac:dyDescent="0.3">
      <c r="A280" t="s">
        <v>1454</v>
      </c>
      <c r="B280" s="5" t="s">
        <v>1455</v>
      </c>
      <c r="C280" s="36" t="s">
        <v>1453</v>
      </c>
    </row>
    <row r="281" spans="1:3" ht="17.25" x14ac:dyDescent="0.3">
      <c r="A281" t="s">
        <v>1456</v>
      </c>
      <c r="B281" s="5" t="s">
        <v>1457</v>
      </c>
      <c r="C281" s="36" t="s">
        <v>1453</v>
      </c>
    </row>
    <row r="282" spans="1:3" ht="17.25" x14ac:dyDescent="0.3">
      <c r="A282" t="s">
        <v>1458</v>
      </c>
      <c r="B282" s="5" t="s">
        <v>1459</v>
      </c>
      <c r="C282" s="36" t="s">
        <v>1453</v>
      </c>
    </row>
    <row r="283" spans="1:3" ht="17.25" x14ac:dyDescent="0.3">
      <c r="A283" t="s">
        <v>1460</v>
      </c>
      <c r="B283" s="5" t="s">
        <v>1461</v>
      </c>
      <c r="C283" s="36" t="s">
        <v>1453</v>
      </c>
    </row>
    <row r="284" spans="1:3" ht="17.25" x14ac:dyDescent="0.3">
      <c r="A284" t="s">
        <v>1462</v>
      </c>
      <c r="B284" s="5" t="s">
        <v>1463</v>
      </c>
      <c r="C284" s="36" t="s">
        <v>1453</v>
      </c>
    </row>
    <row r="285" spans="1:3" ht="17.25" x14ac:dyDescent="0.3">
      <c r="A285" t="s">
        <v>1464</v>
      </c>
      <c r="B285" s="5" t="s">
        <v>1465</v>
      </c>
      <c r="C285" s="36" t="s">
        <v>1453</v>
      </c>
    </row>
    <row r="286" spans="1:3" ht="17.25" x14ac:dyDescent="0.3">
      <c r="A286" t="s">
        <v>1466</v>
      </c>
      <c r="B286" s="15" t="s">
        <v>1467</v>
      </c>
      <c r="C286" s="36" t="s">
        <v>1359</v>
      </c>
    </row>
    <row r="287" spans="1:3" ht="17.25" x14ac:dyDescent="0.3">
      <c r="A287" t="s">
        <v>1468</v>
      </c>
      <c r="B287" s="15" t="s">
        <v>1469</v>
      </c>
      <c r="C287" s="36" t="s">
        <v>1470</v>
      </c>
    </row>
    <row r="288" spans="1:3" ht="17.25" x14ac:dyDescent="0.3">
      <c r="A288" t="s">
        <v>1471</v>
      </c>
      <c r="B288" s="5" t="s">
        <v>1472</v>
      </c>
      <c r="C288" s="36" t="s">
        <v>1470</v>
      </c>
    </row>
    <row r="289" spans="1:3" ht="17.25" x14ac:dyDescent="0.3">
      <c r="A289" t="s">
        <v>1473</v>
      </c>
      <c r="B289" s="5" t="s">
        <v>1474</v>
      </c>
      <c r="C289" s="36" t="s">
        <v>1361</v>
      </c>
    </row>
    <row r="290" spans="1:3" ht="17.25" x14ac:dyDescent="0.3">
      <c r="A290" t="s">
        <v>1475</v>
      </c>
      <c r="B290" s="5" t="s">
        <v>244</v>
      </c>
      <c r="C290" s="36" t="s">
        <v>1347</v>
      </c>
    </row>
    <row r="291" spans="1:3" ht="17.25" x14ac:dyDescent="0.3">
      <c r="A291" t="s">
        <v>1476</v>
      </c>
      <c r="B291" s="15" t="s">
        <v>1477</v>
      </c>
      <c r="C291" s="36" t="s">
        <v>1478</v>
      </c>
    </row>
    <row r="292" spans="1:3" ht="17.25" x14ac:dyDescent="0.3">
      <c r="A292" t="s">
        <v>1479</v>
      </c>
      <c r="B292" s="15" t="s">
        <v>1362</v>
      </c>
      <c r="C292" s="36" t="s">
        <v>1363</v>
      </c>
    </row>
    <row r="293" spans="1:3" ht="17.25" x14ac:dyDescent="0.3">
      <c r="A293" t="s">
        <v>1480</v>
      </c>
      <c r="B293" s="5" t="s">
        <v>1481</v>
      </c>
      <c r="C293" s="36" t="s">
        <v>1363</v>
      </c>
    </row>
    <row r="294" spans="1:3" ht="17.25" x14ac:dyDescent="0.3">
      <c r="A294" t="s">
        <v>1482</v>
      </c>
      <c r="B294" s="5" t="s">
        <v>324</v>
      </c>
      <c r="C294" s="36" t="s">
        <v>1483</v>
      </c>
    </row>
    <row r="295" spans="1:3" ht="17.25" x14ac:dyDescent="0.3">
      <c r="A295" t="s">
        <v>1484</v>
      </c>
      <c r="B295" s="5" t="s">
        <v>1485</v>
      </c>
      <c r="C295" s="36" t="s">
        <v>1486</v>
      </c>
    </row>
    <row r="296" spans="1:3" ht="17.25" x14ac:dyDescent="0.3">
      <c r="A296" t="s">
        <v>1487</v>
      </c>
      <c r="B296" s="5" t="s">
        <v>1488</v>
      </c>
      <c r="C296" s="36" t="s">
        <v>1486</v>
      </c>
    </row>
    <row r="297" spans="1:3" ht="17.25" x14ac:dyDescent="0.3">
      <c r="A297" t="s">
        <v>1489</v>
      </c>
      <c r="B297" s="5" t="s">
        <v>1490</v>
      </c>
      <c r="C297" s="36" t="s">
        <v>1491</v>
      </c>
    </row>
    <row r="298" spans="1:3" ht="17.25" x14ac:dyDescent="0.3">
      <c r="A298" t="s">
        <v>1492</v>
      </c>
      <c r="B298" s="5" t="s">
        <v>1493</v>
      </c>
      <c r="C298" s="36" t="s">
        <v>1491</v>
      </c>
    </row>
    <row r="299" spans="1:3" ht="17.25" x14ac:dyDescent="0.3">
      <c r="A299" t="s">
        <v>1494</v>
      </c>
      <c r="B299" s="5" t="s">
        <v>1495</v>
      </c>
      <c r="C299" s="36" t="s">
        <v>1491</v>
      </c>
    </row>
    <row r="300" spans="1:3" ht="17.25" x14ac:dyDescent="0.3">
      <c r="A300" t="s">
        <v>1496</v>
      </c>
      <c r="B300" s="5" t="s">
        <v>347</v>
      </c>
      <c r="C300" s="36" t="s">
        <v>1323</v>
      </c>
    </row>
    <row r="301" spans="1:3" ht="17.25" x14ac:dyDescent="0.3">
      <c r="A301" t="s">
        <v>1497</v>
      </c>
      <c r="B301" s="5" t="s">
        <v>89</v>
      </c>
      <c r="C301" s="36" t="s">
        <v>1498</v>
      </c>
    </row>
    <row r="302" spans="1:3" ht="17.25" x14ac:dyDescent="0.3">
      <c r="A302" t="s">
        <v>1499</v>
      </c>
      <c r="B302" s="5" t="s">
        <v>1500</v>
      </c>
      <c r="C302" s="36" t="s">
        <v>1501</v>
      </c>
    </row>
    <row r="303" spans="1:3" ht="17.25" x14ac:dyDescent="0.3">
      <c r="A303" t="s">
        <v>1502</v>
      </c>
      <c r="B303" s="5" t="s">
        <v>1503</v>
      </c>
      <c r="C303" s="36" t="s">
        <v>1501</v>
      </c>
    </row>
    <row r="304" spans="1:3" ht="17.25" x14ac:dyDescent="0.3">
      <c r="A304" t="s">
        <v>1504</v>
      </c>
      <c r="B304" s="5" t="s">
        <v>1505</v>
      </c>
      <c r="C304" s="36" t="s">
        <v>1506</v>
      </c>
    </row>
    <row r="305" spans="1:3" ht="17.25" x14ac:dyDescent="0.3">
      <c r="A305" t="s">
        <v>1507</v>
      </c>
      <c r="B305" s="5" t="s">
        <v>1508</v>
      </c>
      <c r="C305" s="36" t="s">
        <v>1506</v>
      </c>
    </row>
    <row r="306" spans="1:3" ht="17.25" x14ac:dyDescent="0.3">
      <c r="A306" t="s">
        <v>1509</v>
      </c>
      <c r="B306" s="5" t="s">
        <v>1374</v>
      </c>
      <c r="C306" s="36" t="s">
        <v>1510</v>
      </c>
    </row>
    <row r="307" spans="1:3" ht="17.25" x14ac:dyDescent="0.3">
      <c r="A307" t="s">
        <v>1511</v>
      </c>
      <c r="B307" s="15" t="s">
        <v>1512</v>
      </c>
      <c r="C307" s="36" t="s">
        <v>1324</v>
      </c>
    </row>
    <row r="308" spans="1:3" ht="17.25" x14ac:dyDescent="0.3">
      <c r="A308" t="s">
        <v>1513</v>
      </c>
      <c r="B308" s="15" t="s">
        <v>77</v>
      </c>
      <c r="C308" s="36" t="s">
        <v>1376</v>
      </c>
    </row>
    <row r="309" spans="1:3" ht="17.25" x14ac:dyDescent="0.3">
      <c r="A309" t="s">
        <v>1514</v>
      </c>
      <c r="B309" s="5" t="s">
        <v>1515</v>
      </c>
      <c r="C309" s="36" t="s">
        <v>1376</v>
      </c>
    </row>
    <row r="310" spans="1:3" ht="17.25" x14ac:dyDescent="0.3">
      <c r="A310" t="s">
        <v>1516</v>
      </c>
      <c r="B310" s="5" t="s">
        <v>381</v>
      </c>
      <c r="C310" s="36" t="s">
        <v>1324</v>
      </c>
    </row>
    <row r="311" spans="1:3" ht="17.25" x14ac:dyDescent="0.3">
      <c r="A311" t="s">
        <v>1517</v>
      </c>
      <c r="B311" s="5" t="s">
        <v>387</v>
      </c>
      <c r="C311" s="36" t="s">
        <v>1324</v>
      </c>
    </row>
    <row r="312" spans="1:3" ht="17.25" x14ac:dyDescent="0.3">
      <c r="A312" t="s">
        <v>1518</v>
      </c>
      <c r="B312" s="15" t="s">
        <v>1519</v>
      </c>
      <c r="C312" s="36" t="s">
        <v>1324</v>
      </c>
    </row>
    <row r="313" spans="1:3" ht="17.25" x14ac:dyDescent="0.3">
      <c r="A313" t="s">
        <v>1520</v>
      </c>
      <c r="B313" s="15" t="s">
        <v>1521</v>
      </c>
      <c r="C313" s="36" t="s">
        <v>1324</v>
      </c>
    </row>
    <row r="314" spans="1:3" ht="17.25" x14ac:dyDescent="0.3">
      <c r="A314" t="s">
        <v>1522</v>
      </c>
      <c r="B314" s="5" t="s">
        <v>185</v>
      </c>
      <c r="C314" s="36" t="s">
        <v>1365</v>
      </c>
    </row>
    <row r="315" spans="1:3" ht="17.25" x14ac:dyDescent="0.3">
      <c r="A315" t="s">
        <v>1523</v>
      </c>
      <c r="B315" s="5" t="s">
        <v>1524</v>
      </c>
      <c r="C315" s="36" t="s">
        <v>1329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457" workbookViewId="0">
      <selection sqref="A1:C1048576"/>
    </sheetView>
  </sheetViews>
  <sheetFormatPr defaultRowHeight="15" x14ac:dyDescent="0.25"/>
  <cols>
    <col min="1" max="2" width="19.28515625" style="16" bestFit="1" customWidth="1"/>
  </cols>
  <sheetData>
    <row r="1" spans="1:3" x14ac:dyDescent="0.25">
      <c r="A1" s="16" t="s">
        <v>16</v>
      </c>
      <c r="B1" s="16" t="s">
        <v>17</v>
      </c>
      <c r="C1" t="s">
        <v>477</v>
      </c>
    </row>
    <row r="2" spans="1:3" x14ac:dyDescent="0.25">
      <c r="A2" s="16" t="s">
        <v>478</v>
      </c>
      <c r="B2" s="16" t="s">
        <v>479</v>
      </c>
      <c r="C2">
        <v>1</v>
      </c>
    </row>
    <row r="3" spans="1:3" x14ac:dyDescent="0.25">
      <c r="A3" s="16" t="s">
        <v>480</v>
      </c>
      <c r="B3" s="16" t="s">
        <v>479</v>
      </c>
      <c r="C3">
        <v>2</v>
      </c>
    </row>
    <row r="4" spans="1:3" x14ac:dyDescent="0.25">
      <c r="A4" s="16" t="s">
        <v>481</v>
      </c>
      <c r="B4" s="16" t="s">
        <v>482</v>
      </c>
      <c r="C4">
        <v>3</v>
      </c>
    </row>
    <row r="5" spans="1:3" x14ac:dyDescent="0.25">
      <c r="A5" s="16" t="s">
        <v>483</v>
      </c>
      <c r="B5" s="16" t="s">
        <v>484</v>
      </c>
      <c r="C5">
        <v>4</v>
      </c>
    </row>
    <row r="6" spans="1:3" x14ac:dyDescent="0.25">
      <c r="A6" s="16" t="s">
        <v>485</v>
      </c>
      <c r="B6" s="16" t="s">
        <v>486</v>
      </c>
      <c r="C6">
        <v>5</v>
      </c>
    </row>
    <row r="7" spans="1:3" x14ac:dyDescent="0.25">
      <c r="A7" s="16" t="s">
        <v>487</v>
      </c>
      <c r="B7" s="16" t="s">
        <v>488</v>
      </c>
      <c r="C7">
        <v>6</v>
      </c>
    </row>
    <row r="8" spans="1:3" x14ac:dyDescent="0.25">
      <c r="A8" s="16" t="s">
        <v>489</v>
      </c>
      <c r="B8" s="17" t="s">
        <v>490</v>
      </c>
      <c r="C8">
        <v>7</v>
      </c>
    </row>
    <row r="9" spans="1:3" x14ac:dyDescent="0.25">
      <c r="A9" s="16" t="s">
        <v>491</v>
      </c>
      <c r="B9" s="17" t="s">
        <v>490</v>
      </c>
      <c r="C9">
        <v>8</v>
      </c>
    </row>
    <row r="10" spans="1:3" x14ac:dyDescent="0.25">
      <c r="A10" s="16" t="s">
        <v>492</v>
      </c>
      <c r="B10" s="17" t="s">
        <v>490</v>
      </c>
      <c r="C10">
        <v>9</v>
      </c>
    </row>
    <row r="11" spans="1:3" x14ac:dyDescent="0.25">
      <c r="A11" s="16" t="s">
        <v>493</v>
      </c>
      <c r="B11" s="17" t="s">
        <v>490</v>
      </c>
      <c r="C11">
        <v>10</v>
      </c>
    </row>
    <row r="12" spans="1:3" x14ac:dyDescent="0.25">
      <c r="A12" s="16" t="s">
        <v>494</v>
      </c>
      <c r="B12" s="16" t="s">
        <v>495</v>
      </c>
      <c r="C12">
        <v>11</v>
      </c>
    </row>
    <row r="13" spans="1:3" x14ac:dyDescent="0.25">
      <c r="A13" s="16" t="s">
        <v>496</v>
      </c>
      <c r="B13" s="16" t="s">
        <v>497</v>
      </c>
      <c r="C13">
        <v>12</v>
      </c>
    </row>
    <row r="14" spans="1:3" x14ac:dyDescent="0.25">
      <c r="A14" s="16" t="s">
        <v>498</v>
      </c>
      <c r="B14" s="16" t="s">
        <v>497</v>
      </c>
      <c r="C14">
        <v>13</v>
      </c>
    </row>
    <row r="15" spans="1:3" x14ac:dyDescent="0.25">
      <c r="A15" s="16" t="s">
        <v>497</v>
      </c>
      <c r="B15" s="16" t="s">
        <v>497</v>
      </c>
      <c r="C15">
        <v>14</v>
      </c>
    </row>
    <row r="16" spans="1:3" x14ac:dyDescent="0.25">
      <c r="A16" s="16" t="s">
        <v>499</v>
      </c>
      <c r="B16" s="17" t="s">
        <v>500</v>
      </c>
      <c r="C16">
        <v>15</v>
      </c>
    </row>
    <row r="17" spans="1:3" x14ac:dyDescent="0.25">
      <c r="A17" s="16" t="s">
        <v>501</v>
      </c>
      <c r="B17" s="17" t="s">
        <v>500</v>
      </c>
      <c r="C17">
        <v>16</v>
      </c>
    </row>
    <row r="18" spans="1:3" x14ac:dyDescent="0.25">
      <c r="A18" s="16" t="s">
        <v>502</v>
      </c>
      <c r="B18" s="17" t="s">
        <v>500</v>
      </c>
      <c r="C18">
        <v>17</v>
      </c>
    </row>
    <row r="19" spans="1:3" x14ac:dyDescent="0.25">
      <c r="A19" s="16" t="s">
        <v>503</v>
      </c>
      <c r="B19" s="16" t="s">
        <v>500</v>
      </c>
      <c r="C19">
        <v>18</v>
      </c>
    </row>
    <row r="20" spans="1:3" x14ac:dyDescent="0.25">
      <c r="A20" s="16" t="s">
        <v>504</v>
      </c>
      <c r="B20" s="16" t="s">
        <v>500</v>
      </c>
      <c r="C20">
        <v>19</v>
      </c>
    </row>
    <row r="21" spans="1:3" x14ac:dyDescent="0.25">
      <c r="A21" s="16" t="s">
        <v>505</v>
      </c>
      <c r="B21" s="16" t="s">
        <v>500</v>
      </c>
      <c r="C21">
        <v>20</v>
      </c>
    </row>
    <row r="22" spans="1:3" x14ac:dyDescent="0.25">
      <c r="A22" s="16" t="s">
        <v>506</v>
      </c>
      <c r="B22" s="16" t="s">
        <v>507</v>
      </c>
      <c r="C22">
        <v>21</v>
      </c>
    </row>
    <row r="23" spans="1:3" x14ac:dyDescent="0.25">
      <c r="A23" s="16" t="s">
        <v>508</v>
      </c>
      <c r="B23" s="16" t="s">
        <v>509</v>
      </c>
      <c r="C23">
        <v>22</v>
      </c>
    </row>
    <row r="24" spans="1:3" x14ac:dyDescent="0.25">
      <c r="A24" s="16" t="s">
        <v>510</v>
      </c>
      <c r="B24" s="16" t="s">
        <v>509</v>
      </c>
      <c r="C24">
        <v>23</v>
      </c>
    </row>
    <row r="25" spans="1:3" x14ac:dyDescent="0.25">
      <c r="A25" s="16" t="s">
        <v>509</v>
      </c>
      <c r="B25" s="16" t="s">
        <v>509</v>
      </c>
      <c r="C25">
        <v>24</v>
      </c>
    </row>
    <row r="26" spans="1:3" x14ac:dyDescent="0.25">
      <c r="A26" s="18" t="s">
        <v>511</v>
      </c>
      <c r="B26" s="18" t="s">
        <v>509</v>
      </c>
      <c r="C26">
        <v>25</v>
      </c>
    </row>
    <row r="27" spans="1:3" x14ac:dyDescent="0.25">
      <c r="A27" s="16" t="s">
        <v>512</v>
      </c>
      <c r="B27" s="16" t="s">
        <v>513</v>
      </c>
      <c r="C27">
        <v>26</v>
      </c>
    </row>
    <row r="28" spans="1:3" x14ac:dyDescent="0.25">
      <c r="A28" s="16" t="s">
        <v>514</v>
      </c>
      <c r="B28" s="16" t="s">
        <v>514</v>
      </c>
      <c r="C28">
        <v>27</v>
      </c>
    </row>
    <row r="29" spans="1:3" x14ac:dyDescent="0.25">
      <c r="A29" s="16" t="s">
        <v>515</v>
      </c>
      <c r="B29" s="16" t="s">
        <v>514</v>
      </c>
      <c r="C29">
        <v>28</v>
      </c>
    </row>
    <row r="30" spans="1:3" x14ac:dyDescent="0.25">
      <c r="A30" s="16" t="s">
        <v>516</v>
      </c>
      <c r="B30" s="16" t="s">
        <v>514</v>
      </c>
      <c r="C30">
        <v>29</v>
      </c>
    </row>
    <row r="31" spans="1:3" x14ac:dyDescent="0.25">
      <c r="A31" s="18" t="s">
        <v>517</v>
      </c>
      <c r="B31" s="18" t="s">
        <v>514</v>
      </c>
      <c r="C31">
        <v>30</v>
      </c>
    </row>
    <row r="32" spans="1:3" x14ac:dyDescent="0.25">
      <c r="A32" s="16" t="s">
        <v>518</v>
      </c>
      <c r="B32" s="16" t="s">
        <v>519</v>
      </c>
      <c r="C32">
        <v>31</v>
      </c>
    </row>
    <row r="33" spans="1:3" x14ac:dyDescent="0.25">
      <c r="A33" s="16" t="s">
        <v>520</v>
      </c>
      <c r="B33" s="17" t="s">
        <v>519</v>
      </c>
      <c r="C33">
        <v>32</v>
      </c>
    </row>
    <row r="34" spans="1:3" x14ac:dyDescent="0.25">
      <c r="A34" s="16" t="s">
        <v>521</v>
      </c>
      <c r="B34" s="16" t="s">
        <v>519</v>
      </c>
      <c r="C34">
        <v>33</v>
      </c>
    </row>
    <row r="35" spans="1:3" x14ac:dyDescent="0.25">
      <c r="A35" s="16" t="s">
        <v>522</v>
      </c>
      <c r="B35" s="16" t="s">
        <v>523</v>
      </c>
      <c r="C35">
        <v>34</v>
      </c>
    </row>
    <row r="36" spans="1:3" x14ac:dyDescent="0.25">
      <c r="A36" s="16" t="s">
        <v>524</v>
      </c>
      <c r="B36" s="16" t="s">
        <v>524</v>
      </c>
      <c r="C36">
        <v>35</v>
      </c>
    </row>
    <row r="37" spans="1:3" x14ac:dyDescent="0.25">
      <c r="A37" s="16" t="s">
        <v>525</v>
      </c>
      <c r="B37" s="16" t="s">
        <v>525</v>
      </c>
      <c r="C37">
        <v>36</v>
      </c>
    </row>
    <row r="38" spans="1:3" x14ac:dyDescent="0.25">
      <c r="A38" s="18" t="s">
        <v>526</v>
      </c>
      <c r="B38" s="18" t="s">
        <v>526</v>
      </c>
      <c r="C38">
        <v>37</v>
      </c>
    </row>
    <row r="39" spans="1:3" x14ac:dyDescent="0.25">
      <c r="A39" s="18" t="s">
        <v>527</v>
      </c>
      <c r="B39" s="18" t="s">
        <v>527</v>
      </c>
      <c r="C39">
        <v>38</v>
      </c>
    </row>
    <row r="40" spans="1:3" x14ac:dyDescent="0.25">
      <c r="A40" s="18" t="s">
        <v>528</v>
      </c>
      <c r="B40" s="18" t="s">
        <v>528</v>
      </c>
      <c r="C40">
        <v>39</v>
      </c>
    </row>
    <row r="41" spans="1:3" x14ac:dyDescent="0.25">
      <c r="A41" s="16" t="s">
        <v>529</v>
      </c>
      <c r="B41" s="16" t="s">
        <v>529</v>
      </c>
      <c r="C41">
        <v>40</v>
      </c>
    </row>
    <row r="42" spans="1:3" x14ac:dyDescent="0.25">
      <c r="A42" s="16" t="s">
        <v>530</v>
      </c>
      <c r="B42" s="16" t="s">
        <v>530</v>
      </c>
      <c r="C42">
        <v>41</v>
      </c>
    </row>
    <row r="43" spans="1:3" x14ac:dyDescent="0.25">
      <c r="A43" s="16" t="s">
        <v>531</v>
      </c>
      <c r="B43" s="16" t="s">
        <v>531</v>
      </c>
      <c r="C43">
        <v>42</v>
      </c>
    </row>
    <row r="44" spans="1:3" x14ac:dyDescent="0.25">
      <c r="A44" s="16" t="s">
        <v>532</v>
      </c>
      <c r="B44" s="16" t="s">
        <v>532</v>
      </c>
      <c r="C44">
        <v>43</v>
      </c>
    </row>
    <row r="45" spans="1:3" x14ac:dyDescent="0.25">
      <c r="A45" s="16" t="s">
        <v>533</v>
      </c>
      <c r="B45" s="16" t="s">
        <v>533</v>
      </c>
      <c r="C45">
        <v>44</v>
      </c>
    </row>
    <row r="46" spans="1:3" x14ac:dyDescent="0.25">
      <c r="A46" s="16" t="s">
        <v>534</v>
      </c>
      <c r="B46" s="16" t="s">
        <v>534</v>
      </c>
      <c r="C46">
        <v>45</v>
      </c>
    </row>
    <row r="47" spans="1:3" x14ac:dyDescent="0.25">
      <c r="A47" s="16" t="s">
        <v>535</v>
      </c>
      <c r="B47" s="16" t="s">
        <v>535</v>
      </c>
      <c r="C47">
        <v>46</v>
      </c>
    </row>
    <row r="48" spans="1:3" x14ac:dyDescent="0.25">
      <c r="A48" s="16" t="s">
        <v>536</v>
      </c>
      <c r="B48" s="16" t="s">
        <v>536</v>
      </c>
      <c r="C48">
        <v>47</v>
      </c>
    </row>
    <row r="49" spans="1:3" x14ac:dyDescent="0.25">
      <c r="A49" s="16" t="s">
        <v>537</v>
      </c>
      <c r="B49" s="16" t="s">
        <v>537</v>
      </c>
      <c r="C49">
        <v>48</v>
      </c>
    </row>
    <row r="50" spans="1:3" x14ac:dyDescent="0.25">
      <c r="A50" s="16" t="s">
        <v>538</v>
      </c>
      <c r="B50" s="16" t="s">
        <v>538</v>
      </c>
      <c r="C50">
        <v>49</v>
      </c>
    </row>
    <row r="51" spans="1:3" x14ac:dyDescent="0.25">
      <c r="A51" s="16" t="s">
        <v>539</v>
      </c>
      <c r="B51" s="16" t="s">
        <v>540</v>
      </c>
      <c r="C51">
        <v>50</v>
      </c>
    </row>
    <row r="52" spans="1:3" x14ac:dyDescent="0.25">
      <c r="A52" s="16" t="s">
        <v>541</v>
      </c>
      <c r="B52" s="16" t="s">
        <v>542</v>
      </c>
      <c r="C52">
        <v>51</v>
      </c>
    </row>
    <row r="53" spans="1:3" x14ac:dyDescent="0.25">
      <c r="A53" s="16" t="s">
        <v>543</v>
      </c>
      <c r="B53" s="16" t="s">
        <v>544</v>
      </c>
      <c r="C53">
        <v>52</v>
      </c>
    </row>
    <row r="54" spans="1:3" x14ac:dyDescent="0.25">
      <c r="A54" s="16" t="s">
        <v>545</v>
      </c>
      <c r="B54" s="16" t="s">
        <v>546</v>
      </c>
      <c r="C54">
        <v>53</v>
      </c>
    </row>
    <row r="55" spans="1:3" x14ac:dyDescent="0.25">
      <c r="A55" s="16" t="s">
        <v>547</v>
      </c>
      <c r="B55" s="16" t="s">
        <v>548</v>
      </c>
      <c r="C55">
        <v>54</v>
      </c>
    </row>
    <row r="56" spans="1:3" x14ac:dyDescent="0.25">
      <c r="A56" s="16" t="s">
        <v>549</v>
      </c>
      <c r="B56" s="16" t="s">
        <v>550</v>
      </c>
      <c r="C56">
        <v>55</v>
      </c>
    </row>
    <row r="57" spans="1:3" x14ac:dyDescent="0.25">
      <c r="A57" s="16" t="s">
        <v>551</v>
      </c>
      <c r="B57" s="16" t="s">
        <v>552</v>
      </c>
      <c r="C57">
        <v>56</v>
      </c>
    </row>
    <row r="58" spans="1:3" x14ac:dyDescent="0.25">
      <c r="A58" s="16" t="s">
        <v>553</v>
      </c>
      <c r="B58" s="16" t="s">
        <v>554</v>
      </c>
      <c r="C58">
        <v>57</v>
      </c>
    </row>
    <row r="59" spans="1:3" x14ac:dyDescent="0.25">
      <c r="A59" s="16" t="s">
        <v>555</v>
      </c>
      <c r="B59" s="17" t="s">
        <v>544</v>
      </c>
      <c r="C59">
        <v>58</v>
      </c>
    </row>
    <row r="60" spans="1:3" x14ac:dyDescent="0.25">
      <c r="A60" s="16" t="s">
        <v>556</v>
      </c>
      <c r="B60" s="17" t="s">
        <v>546</v>
      </c>
      <c r="C60">
        <v>59</v>
      </c>
    </row>
    <row r="61" spans="1:3" x14ac:dyDescent="0.25">
      <c r="A61" s="16" t="s">
        <v>557</v>
      </c>
      <c r="B61" s="17" t="s">
        <v>548</v>
      </c>
      <c r="C61">
        <v>60</v>
      </c>
    </row>
    <row r="62" spans="1:3" x14ac:dyDescent="0.25">
      <c r="A62" s="16" t="s">
        <v>558</v>
      </c>
      <c r="B62" s="17" t="s">
        <v>544</v>
      </c>
      <c r="C62">
        <v>61</v>
      </c>
    </row>
    <row r="63" spans="1:3" x14ac:dyDescent="0.25">
      <c r="A63" s="16" t="s">
        <v>559</v>
      </c>
      <c r="B63" s="17" t="s">
        <v>546</v>
      </c>
      <c r="C63">
        <v>62</v>
      </c>
    </row>
    <row r="64" spans="1:3" x14ac:dyDescent="0.25">
      <c r="A64" s="16" t="s">
        <v>560</v>
      </c>
      <c r="B64" s="17" t="s">
        <v>548</v>
      </c>
      <c r="C64">
        <v>63</v>
      </c>
    </row>
    <row r="65" spans="1:3" x14ac:dyDescent="0.25">
      <c r="A65" s="16" t="s">
        <v>561</v>
      </c>
      <c r="B65" s="16" t="s">
        <v>562</v>
      </c>
      <c r="C65">
        <v>64</v>
      </c>
    </row>
    <row r="66" spans="1:3" x14ac:dyDescent="0.25">
      <c r="A66" s="16" t="s">
        <v>563</v>
      </c>
      <c r="B66" s="16" t="s">
        <v>564</v>
      </c>
      <c r="C66">
        <v>65</v>
      </c>
    </row>
    <row r="67" spans="1:3" x14ac:dyDescent="0.25">
      <c r="A67" s="16" t="s">
        <v>565</v>
      </c>
      <c r="B67" s="16" t="s">
        <v>544</v>
      </c>
      <c r="C67">
        <v>66</v>
      </c>
    </row>
    <row r="68" spans="1:3" x14ac:dyDescent="0.25">
      <c r="A68" s="16" t="s">
        <v>556</v>
      </c>
      <c r="B68" s="16" t="s">
        <v>546</v>
      </c>
      <c r="C68">
        <v>67</v>
      </c>
    </row>
    <row r="69" spans="1:3" x14ac:dyDescent="0.25">
      <c r="A69" s="16" t="s">
        <v>566</v>
      </c>
      <c r="B69" s="16" t="s">
        <v>548</v>
      </c>
      <c r="C69">
        <v>68</v>
      </c>
    </row>
    <row r="70" spans="1:3" x14ac:dyDescent="0.25">
      <c r="A70" s="16" t="s">
        <v>567</v>
      </c>
      <c r="B70" s="16" t="s">
        <v>568</v>
      </c>
      <c r="C70">
        <v>69</v>
      </c>
    </row>
    <row r="71" spans="1:3" x14ac:dyDescent="0.25">
      <c r="A71" s="16" t="s">
        <v>569</v>
      </c>
      <c r="B71" s="16" t="s">
        <v>570</v>
      </c>
      <c r="C71">
        <v>70</v>
      </c>
    </row>
    <row r="72" spans="1:3" x14ac:dyDescent="0.25">
      <c r="A72" s="16" t="s">
        <v>571</v>
      </c>
      <c r="B72" s="16" t="s">
        <v>572</v>
      </c>
      <c r="C72">
        <v>71</v>
      </c>
    </row>
    <row r="73" spans="1:3" x14ac:dyDescent="0.25">
      <c r="A73" s="16" t="s">
        <v>573</v>
      </c>
      <c r="B73" s="16" t="s">
        <v>574</v>
      </c>
      <c r="C73">
        <v>72</v>
      </c>
    </row>
    <row r="74" spans="1:3" x14ac:dyDescent="0.25">
      <c r="A74" s="16" t="s">
        <v>575</v>
      </c>
      <c r="B74" s="16" t="s">
        <v>576</v>
      </c>
      <c r="C74">
        <v>73</v>
      </c>
    </row>
    <row r="75" spans="1:3" x14ac:dyDescent="0.25">
      <c r="A75" s="16" t="s">
        <v>577</v>
      </c>
      <c r="B75" s="16" t="s">
        <v>578</v>
      </c>
      <c r="C75">
        <v>74</v>
      </c>
    </row>
    <row r="76" spans="1:3" x14ac:dyDescent="0.25">
      <c r="A76" s="16" t="s">
        <v>579</v>
      </c>
      <c r="B76" s="16" t="s">
        <v>580</v>
      </c>
      <c r="C76">
        <v>75</v>
      </c>
    </row>
    <row r="77" spans="1:3" x14ac:dyDescent="0.25">
      <c r="A77" s="16" t="s">
        <v>581</v>
      </c>
      <c r="B77" s="16" t="s">
        <v>582</v>
      </c>
      <c r="C77">
        <v>76</v>
      </c>
    </row>
    <row r="78" spans="1:3" x14ac:dyDescent="0.25">
      <c r="A78" s="16" t="s">
        <v>583</v>
      </c>
      <c r="B78" s="16" t="s">
        <v>570</v>
      </c>
      <c r="C78">
        <v>77</v>
      </c>
    </row>
    <row r="79" spans="1:3" x14ac:dyDescent="0.25">
      <c r="A79" s="16" t="s">
        <v>584</v>
      </c>
      <c r="B79" s="16" t="s">
        <v>572</v>
      </c>
      <c r="C79">
        <v>78</v>
      </c>
    </row>
    <row r="80" spans="1:3" x14ac:dyDescent="0.25">
      <c r="A80" s="16" t="s">
        <v>585</v>
      </c>
      <c r="B80" s="16" t="s">
        <v>574</v>
      </c>
      <c r="C80">
        <v>79</v>
      </c>
    </row>
    <row r="81" spans="1:3" x14ac:dyDescent="0.25">
      <c r="A81" s="16" t="s">
        <v>586</v>
      </c>
      <c r="B81" s="16" t="s">
        <v>576</v>
      </c>
      <c r="C81">
        <v>80</v>
      </c>
    </row>
    <row r="82" spans="1:3" x14ac:dyDescent="0.25">
      <c r="A82" s="16" t="s">
        <v>587</v>
      </c>
      <c r="B82" s="16" t="s">
        <v>578</v>
      </c>
      <c r="C82">
        <v>81</v>
      </c>
    </row>
    <row r="83" spans="1:3" x14ac:dyDescent="0.25">
      <c r="A83" s="19" t="s">
        <v>588</v>
      </c>
      <c r="B83" s="19" t="s">
        <v>588</v>
      </c>
      <c r="C83">
        <v>82</v>
      </c>
    </row>
    <row r="84" spans="1:3" x14ac:dyDescent="0.25">
      <c r="A84" s="16" t="s">
        <v>589</v>
      </c>
      <c r="B84" s="16" t="s">
        <v>589</v>
      </c>
      <c r="C84">
        <v>83</v>
      </c>
    </row>
    <row r="85" spans="1:3" x14ac:dyDescent="0.25">
      <c r="A85" s="16" t="s">
        <v>590</v>
      </c>
      <c r="B85" s="16" t="s">
        <v>525</v>
      </c>
      <c r="C85">
        <v>84</v>
      </c>
    </row>
    <row r="86" spans="1:3" x14ac:dyDescent="0.25">
      <c r="A86" s="16" t="s">
        <v>591</v>
      </c>
      <c r="B86" s="16" t="s">
        <v>526</v>
      </c>
      <c r="C86">
        <v>85</v>
      </c>
    </row>
    <row r="87" spans="1:3" x14ac:dyDescent="0.25">
      <c r="A87" s="16" t="s">
        <v>592</v>
      </c>
      <c r="B87" s="16" t="s">
        <v>527</v>
      </c>
      <c r="C87">
        <v>86</v>
      </c>
    </row>
    <row r="88" spans="1:3" x14ac:dyDescent="0.25">
      <c r="A88" s="16" t="s">
        <v>593</v>
      </c>
      <c r="B88" s="16" t="s">
        <v>528</v>
      </c>
      <c r="C88">
        <v>87</v>
      </c>
    </row>
    <row r="89" spans="1:3" x14ac:dyDescent="0.25">
      <c r="A89" s="16" t="s">
        <v>594</v>
      </c>
      <c r="B89" s="16" t="s">
        <v>529</v>
      </c>
      <c r="C89">
        <v>88</v>
      </c>
    </row>
    <row r="90" spans="1:3" x14ac:dyDescent="0.25">
      <c r="A90" s="16" t="s">
        <v>595</v>
      </c>
      <c r="B90" s="16" t="s">
        <v>595</v>
      </c>
      <c r="C90">
        <v>89</v>
      </c>
    </row>
    <row r="91" spans="1:3" x14ac:dyDescent="0.25">
      <c r="A91" s="16" t="s">
        <v>596</v>
      </c>
      <c r="B91" s="16" t="s">
        <v>596</v>
      </c>
      <c r="C91">
        <v>90</v>
      </c>
    </row>
    <row r="92" spans="1:3" x14ac:dyDescent="0.25">
      <c r="A92" s="16" t="s">
        <v>597</v>
      </c>
      <c r="B92" s="16" t="s">
        <v>597</v>
      </c>
      <c r="C92">
        <v>91</v>
      </c>
    </row>
    <row r="93" spans="1:3" x14ac:dyDescent="0.25">
      <c r="A93" s="16" t="s">
        <v>598</v>
      </c>
      <c r="B93" s="16" t="s">
        <v>598</v>
      </c>
      <c r="C93">
        <v>92</v>
      </c>
    </row>
    <row r="94" spans="1:3" x14ac:dyDescent="0.25">
      <c r="A94" s="16" t="s">
        <v>599</v>
      </c>
      <c r="B94" s="16" t="s">
        <v>599</v>
      </c>
      <c r="C94">
        <v>93</v>
      </c>
    </row>
    <row r="95" spans="1:3" x14ac:dyDescent="0.25">
      <c r="A95" s="20" t="s">
        <v>600</v>
      </c>
      <c r="B95" s="20" t="s">
        <v>600</v>
      </c>
      <c r="C95">
        <v>94</v>
      </c>
    </row>
    <row r="96" spans="1:3" x14ac:dyDescent="0.25">
      <c r="A96" s="20" t="s">
        <v>601</v>
      </c>
      <c r="B96" s="20" t="s">
        <v>601</v>
      </c>
      <c r="C96">
        <v>95</v>
      </c>
    </row>
    <row r="97" spans="1:3" x14ac:dyDescent="0.25">
      <c r="A97" s="20" t="s">
        <v>602</v>
      </c>
      <c r="B97" s="20" t="s">
        <v>602</v>
      </c>
      <c r="C97">
        <v>96</v>
      </c>
    </row>
    <row r="98" spans="1:3" x14ac:dyDescent="0.25">
      <c r="A98" s="20" t="s">
        <v>603</v>
      </c>
      <c r="B98" s="20" t="s">
        <v>603</v>
      </c>
      <c r="C98">
        <v>97</v>
      </c>
    </row>
    <row r="99" spans="1:3" x14ac:dyDescent="0.25">
      <c r="A99" s="20" t="s">
        <v>604</v>
      </c>
      <c r="B99" s="20" t="s">
        <v>604</v>
      </c>
      <c r="C99">
        <v>98</v>
      </c>
    </row>
    <row r="100" spans="1:3" x14ac:dyDescent="0.25">
      <c r="A100" s="20" t="s">
        <v>605</v>
      </c>
      <c r="B100" s="20" t="s">
        <v>605</v>
      </c>
      <c r="C100">
        <v>99</v>
      </c>
    </row>
    <row r="101" spans="1:3" x14ac:dyDescent="0.25">
      <c r="A101" s="20" t="s">
        <v>606</v>
      </c>
      <c r="B101" s="20" t="s">
        <v>606</v>
      </c>
      <c r="C101">
        <v>100</v>
      </c>
    </row>
    <row r="102" spans="1:3" x14ac:dyDescent="0.25">
      <c r="A102" s="20" t="s">
        <v>607</v>
      </c>
      <c r="B102" s="20" t="s">
        <v>607</v>
      </c>
      <c r="C102">
        <v>101</v>
      </c>
    </row>
    <row r="103" spans="1:3" x14ac:dyDescent="0.25">
      <c r="A103" s="20" t="s">
        <v>608</v>
      </c>
      <c r="B103" s="20" t="s">
        <v>608</v>
      </c>
      <c r="C103">
        <v>102</v>
      </c>
    </row>
    <row r="104" spans="1:3" x14ac:dyDescent="0.25">
      <c r="A104" s="20" t="s">
        <v>609</v>
      </c>
      <c r="B104" s="20" t="s">
        <v>609</v>
      </c>
      <c r="C104">
        <v>103</v>
      </c>
    </row>
    <row r="105" spans="1:3" x14ac:dyDescent="0.25">
      <c r="A105" t="s">
        <v>1286</v>
      </c>
      <c r="B105" t="s">
        <v>1286</v>
      </c>
      <c r="C105">
        <v>104</v>
      </c>
    </row>
    <row r="106" spans="1:3" x14ac:dyDescent="0.25">
      <c r="A106" s="20" t="s">
        <v>610</v>
      </c>
      <c r="B106" s="20" t="s">
        <v>610</v>
      </c>
      <c r="C106">
        <v>105</v>
      </c>
    </row>
    <row r="107" spans="1:3" x14ac:dyDescent="0.25">
      <c r="A107" t="s">
        <v>1287</v>
      </c>
      <c r="B107" t="s">
        <v>1287</v>
      </c>
      <c r="C107">
        <v>106</v>
      </c>
    </row>
    <row r="108" spans="1:3" x14ac:dyDescent="0.25">
      <c r="A108" t="s">
        <v>1288</v>
      </c>
      <c r="B108" t="s">
        <v>1288</v>
      </c>
      <c r="C108">
        <v>107</v>
      </c>
    </row>
    <row r="109" spans="1:3" x14ac:dyDescent="0.25">
      <c r="A109" t="s">
        <v>1289</v>
      </c>
      <c r="B109" t="s">
        <v>1289</v>
      </c>
      <c r="C109">
        <v>108</v>
      </c>
    </row>
    <row r="110" spans="1:3" x14ac:dyDescent="0.25">
      <c r="A110" s="20" t="s">
        <v>611</v>
      </c>
      <c r="B110" s="20" t="s">
        <v>611</v>
      </c>
      <c r="C110">
        <v>109</v>
      </c>
    </row>
    <row r="111" spans="1:3" x14ac:dyDescent="0.25">
      <c r="A111" s="20" t="s">
        <v>612</v>
      </c>
      <c r="B111" s="20" t="s">
        <v>612</v>
      </c>
      <c r="C111">
        <v>110</v>
      </c>
    </row>
    <row r="112" spans="1:3" x14ac:dyDescent="0.25">
      <c r="A112" t="s">
        <v>1290</v>
      </c>
      <c r="B112" t="s">
        <v>1290</v>
      </c>
      <c r="C112">
        <v>111</v>
      </c>
    </row>
    <row r="113" spans="1:3" x14ac:dyDescent="0.25">
      <c r="A113" t="s">
        <v>1291</v>
      </c>
      <c r="B113" t="s">
        <v>1291</v>
      </c>
      <c r="C113">
        <v>112</v>
      </c>
    </row>
    <row r="114" spans="1:3" x14ac:dyDescent="0.25">
      <c r="A114" t="s">
        <v>1292</v>
      </c>
      <c r="B114" t="s">
        <v>1292</v>
      </c>
      <c r="C114">
        <v>113</v>
      </c>
    </row>
    <row r="115" spans="1:3" x14ac:dyDescent="0.25">
      <c r="A115" t="s">
        <v>1293</v>
      </c>
      <c r="B115" t="s">
        <v>1293</v>
      </c>
      <c r="C115">
        <v>114</v>
      </c>
    </row>
    <row r="116" spans="1:3" x14ac:dyDescent="0.25">
      <c r="A116" t="s">
        <v>1294</v>
      </c>
      <c r="B116" t="s">
        <v>1294</v>
      </c>
      <c r="C116">
        <v>115</v>
      </c>
    </row>
    <row r="117" spans="1:3" x14ac:dyDescent="0.25">
      <c r="A117" t="s">
        <v>1295</v>
      </c>
      <c r="B117" t="s">
        <v>1295</v>
      </c>
      <c r="C117">
        <v>116</v>
      </c>
    </row>
    <row r="118" spans="1:3" x14ac:dyDescent="0.25">
      <c r="A118" t="s">
        <v>1296</v>
      </c>
      <c r="B118" t="s">
        <v>1296</v>
      </c>
      <c r="C118">
        <v>117</v>
      </c>
    </row>
    <row r="119" spans="1:3" x14ac:dyDescent="0.25">
      <c r="A119" t="s">
        <v>1297</v>
      </c>
      <c r="B119" t="s">
        <v>1297</v>
      </c>
      <c r="C119">
        <v>118</v>
      </c>
    </row>
    <row r="120" spans="1:3" x14ac:dyDescent="0.25">
      <c r="A120" t="s">
        <v>1298</v>
      </c>
      <c r="B120" t="s">
        <v>1298</v>
      </c>
      <c r="C120">
        <v>119</v>
      </c>
    </row>
    <row r="121" spans="1:3" x14ac:dyDescent="0.25">
      <c r="A121" t="s">
        <v>1296</v>
      </c>
      <c r="B121" t="s">
        <v>1296</v>
      </c>
      <c r="C121">
        <v>120</v>
      </c>
    </row>
    <row r="122" spans="1:3" x14ac:dyDescent="0.25">
      <c r="A122" t="s">
        <v>603</v>
      </c>
      <c r="B122" t="s">
        <v>603</v>
      </c>
      <c r="C122">
        <v>121</v>
      </c>
    </row>
    <row r="123" spans="1:3" x14ac:dyDescent="0.25">
      <c r="A123" t="s">
        <v>1299</v>
      </c>
      <c r="B123" t="s">
        <v>1299</v>
      </c>
      <c r="C123">
        <v>122</v>
      </c>
    </row>
    <row r="124" spans="1:3" x14ac:dyDescent="0.25">
      <c r="A124" t="s">
        <v>1300</v>
      </c>
      <c r="B124" t="s">
        <v>1300</v>
      </c>
      <c r="C124">
        <v>123</v>
      </c>
    </row>
    <row r="125" spans="1:3" x14ac:dyDescent="0.25">
      <c r="A125" s="16" t="s">
        <v>613</v>
      </c>
      <c r="B125" s="16" t="s">
        <v>614</v>
      </c>
      <c r="C125">
        <v>124</v>
      </c>
    </row>
    <row r="126" spans="1:3" x14ac:dyDescent="0.25">
      <c r="A126" s="16" t="s">
        <v>615</v>
      </c>
      <c r="B126" s="16" t="s">
        <v>616</v>
      </c>
      <c r="C126">
        <v>125</v>
      </c>
    </row>
    <row r="127" spans="1:3" x14ac:dyDescent="0.25">
      <c r="A127" s="16" t="s">
        <v>617</v>
      </c>
      <c r="B127" s="16" t="s">
        <v>618</v>
      </c>
      <c r="C127">
        <v>126</v>
      </c>
    </row>
    <row r="128" spans="1:3" x14ac:dyDescent="0.25">
      <c r="A128" s="16" t="s">
        <v>619</v>
      </c>
      <c r="B128" s="16" t="s">
        <v>620</v>
      </c>
      <c r="C128">
        <v>127</v>
      </c>
    </row>
    <row r="129" spans="1:3" x14ac:dyDescent="0.25">
      <c r="A129" s="16" t="s">
        <v>621</v>
      </c>
      <c r="B129" s="16" t="s">
        <v>621</v>
      </c>
      <c r="C129">
        <v>128</v>
      </c>
    </row>
    <row r="130" spans="1:3" x14ac:dyDescent="0.25">
      <c r="A130" s="16" t="s">
        <v>622</v>
      </c>
      <c r="B130" s="16" t="s">
        <v>622</v>
      </c>
      <c r="C130">
        <v>129</v>
      </c>
    </row>
    <row r="131" spans="1:3" x14ac:dyDescent="0.25">
      <c r="A131" s="16" t="s">
        <v>623</v>
      </c>
      <c r="B131" s="16" t="s">
        <v>623</v>
      </c>
      <c r="C131">
        <v>130</v>
      </c>
    </row>
    <row r="132" spans="1:3" x14ac:dyDescent="0.25">
      <c r="A132" s="16" t="s">
        <v>624</v>
      </c>
      <c r="B132" s="16" t="s">
        <v>624</v>
      </c>
      <c r="C132">
        <v>131</v>
      </c>
    </row>
    <row r="133" spans="1:3" x14ac:dyDescent="0.25">
      <c r="A133" s="16" t="s">
        <v>625</v>
      </c>
      <c r="B133" s="16" t="s">
        <v>625</v>
      </c>
      <c r="C133">
        <v>132</v>
      </c>
    </row>
    <row r="134" spans="1:3" x14ac:dyDescent="0.25">
      <c r="A134" s="16" t="s">
        <v>626</v>
      </c>
      <c r="B134" s="16" t="s">
        <v>626</v>
      </c>
      <c r="C134">
        <v>133</v>
      </c>
    </row>
    <row r="135" spans="1:3" x14ac:dyDescent="0.25">
      <c r="A135" s="16" t="s">
        <v>627</v>
      </c>
      <c r="B135" s="16" t="s">
        <v>627</v>
      </c>
      <c r="C135">
        <v>134</v>
      </c>
    </row>
    <row r="136" spans="1:3" x14ac:dyDescent="0.25">
      <c r="A136" s="16" t="s">
        <v>628</v>
      </c>
      <c r="B136" s="16" t="s">
        <v>628</v>
      </c>
      <c r="C136">
        <v>135</v>
      </c>
    </row>
    <row r="137" spans="1:3" x14ac:dyDescent="0.25">
      <c r="A137" s="16" t="s">
        <v>629</v>
      </c>
      <c r="B137" s="16" t="s">
        <v>629</v>
      </c>
      <c r="C137">
        <v>136</v>
      </c>
    </row>
    <row r="138" spans="1:3" x14ac:dyDescent="0.25">
      <c r="A138" s="16" t="s">
        <v>630</v>
      </c>
      <c r="B138" s="16" t="s">
        <v>630</v>
      </c>
      <c r="C138">
        <v>137</v>
      </c>
    </row>
    <row r="139" spans="1:3" x14ac:dyDescent="0.25">
      <c r="A139" s="16" t="s">
        <v>631</v>
      </c>
      <c r="B139" s="16" t="s">
        <v>631</v>
      </c>
      <c r="C139">
        <v>138</v>
      </c>
    </row>
    <row r="140" spans="1:3" x14ac:dyDescent="0.25">
      <c r="A140" s="16" t="s">
        <v>632</v>
      </c>
      <c r="B140" s="16" t="s">
        <v>632</v>
      </c>
      <c r="C140">
        <v>139</v>
      </c>
    </row>
    <row r="141" spans="1:3" x14ac:dyDescent="0.25">
      <c r="A141" s="16" t="s">
        <v>633</v>
      </c>
      <c r="B141" s="16" t="s">
        <v>633</v>
      </c>
      <c r="C141">
        <v>140</v>
      </c>
    </row>
    <row r="142" spans="1:3" x14ac:dyDescent="0.25">
      <c r="A142" s="16" t="s">
        <v>634</v>
      </c>
      <c r="B142" s="16" t="s">
        <v>634</v>
      </c>
      <c r="C142">
        <v>141</v>
      </c>
    </row>
    <row r="143" spans="1:3" x14ac:dyDescent="0.25">
      <c r="A143" s="16" t="s">
        <v>64</v>
      </c>
      <c r="B143" s="16" t="s">
        <v>64</v>
      </c>
      <c r="C143">
        <v>142</v>
      </c>
    </row>
    <row r="144" spans="1:3" x14ac:dyDescent="0.25">
      <c r="A144" s="16" t="s">
        <v>65</v>
      </c>
      <c r="B144" s="16" t="s">
        <v>65</v>
      </c>
      <c r="C144">
        <v>143</v>
      </c>
    </row>
    <row r="145" spans="1:3" x14ac:dyDescent="0.25">
      <c r="A145" s="16" t="s">
        <v>58</v>
      </c>
      <c r="B145" s="16" t="s">
        <v>58</v>
      </c>
      <c r="C145">
        <v>144</v>
      </c>
    </row>
    <row r="146" spans="1:3" x14ac:dyDescent="0.25">
      <c r="A146" s="16" t="s">
        <v>59</v>
      </c>
      <c r="B146" s="16" t="s">
        <v>59</v>
      </c>
      <c r="C146">
        <v>145</v>
      </c>
    </row>
    <row r="147" spans="1:3" x14ac:dyDescent="0.25">
      <c r="A147" s="16" t="s">
        <v>60</v>
      </c>
      <c r="B147" s="16" t="s">
        <v>60</v>
      </c>
      <c r="C147">
        <v>146</v>
      </c>
    </row>
    <row r="148" spans="1:3" x14ac:dyDescent="0.25">
      <c r="A148" s="16" t="s">
        <v>61</v>
      </c>
      <c r="B148" s="16" t="s">
        <v>61</v>
      </c>
      <c r="C148">
        <v>147</v>
      </c>
    </row>
    <row r="149" spans="1:3" x14ac:dyDescent="0.25">
      <c r="A149" s="16" t="s">
        <v>62</v>
      </c>
      <c r="B149" s="16" t="s">
        <v>62</v>
      </c>
      <c r="C149">
        <v>148</v>
      </c>
    </row>
    <row r="150" spans="1:3" x14ac:dyDescent="0.25">
      <c r="A150" s="16" t="s">
        <v>63</v>
      </c>
      <c r="B150" s="16" t="s">
        <v>63</v>
      </c>
      <c r="C150">
        <v>149</v>
      </c>
    </row>
    <row r="151" spans="1:3" x14ac:dyDescent="0.25">
      <c r="A151" s="16" t="s">
        <v>50</v>
      </c>
      <c r="B151" s="16" t="s">
        <v>50</v>
      </c>
      <c r="C151">
        <v>150</v>
      </c>
    </row>
    <row r="152" spans="1:3" x14ac:dyDescent="0.25">
      <c r="A152" s="16" t="s">
        <v>51</v>
      </c>
      <c r="B152" s="16" t="s">
        <v>51</v>
      </c>
      <c r="C152">
        <v>151</v>
      </c>
    </row>
    <row r="153" spans="1:3" x14ac:dyDescent="0.25">
      <c r="A153" s="16" t="s">
        <v>52</v>
      </c>
      <c r="B153" s="16" t="s">
        <v>52</v>
      </c>
      <c r="C153">
        <v>152</v>
      </c>
    </row>
    <row r="154" spans="1:3" x14ac:dyDescent="0.25">
      <c r="A154" s="16" t="s">
        <v>53</v>
      </c>
      <c r="B154" s="16" t="s">
        <v>53</v>
      </c>
      <c r="C154">
        <v>153</v>
      </c>
    </row>
    <row r="155" spans="1:3" x14ac:dyDescent="0.25">
      <c r="A155" s="16" t="s">
        <v>54</v>
      </c>
      <c r="B155" s="16" t="s">
        <v>54</v>
      </c>
      <c r="C155">
        <v>154</v>
      </c>
    </row>
    <row r="156" spans="1:3" x14ac:dyDescent="0.25">
      <c r="A156" s="16" t="s">
        <v>55</v>
      </c>
      <c r="B156" s="16" t="s">
        <v>55</v>
      </c>
      <c r="C156">
        <v>155</v>
      </c>
    </row>
    <row r="157" spans="1:3" x14ac:dyDescent="0.25">
      <c r="A157" s="16" t="s">
        <v>56</v>
      </c>
      <c r="B157" s="16" t="s">
        <v>56</v>
      </c>
      <c r="C157">
        <v>156</v>
      </c>
    </row>
    <row r="158" spans="1:3" x14ac:dyDescent="0.25">
      <c r="A158" s="16" t="s">
        <v>57</v>
      </c>
      <c r="B158" s="16" t="s">
        <v>57</v>
      </c>
      <c r="C158">
        <v>157</v>
      </c>
    </row>
    <row r="159" spans="1:3" x14ac:dyDescent="0.25">
      <c r="A159" s="16" t="s">
        <v>635</v>
      </c>
      <c r="B159" s="16" t="s">
        <v>635</v>
      </c>
      <c r="C159">
        <v>158</v>
      </c>
    </row>
    <row r="160" spans="1:3" x14ac:dyDescent="0.25">
      <c r="A160" s="16" t="s">
        <v>636</v>
      </c>
      <c r="B160" s="16" t="s">
        <v>636</v>
      </c>
      <c r="C160">
        <v>159</v>
      </c>
    </row>
    <row r="161" spans="1:3" x14ac:dyDescent="0.25">
      <c r="A161" s="16" t="s">
        <v>637</v>
      </c>
      <c r="B161" s="16" t="s">
        <v>637</v>
      </c>
      <c r="C161">
        <v>160</v>
      </c>
    </row>
    <row r="162" spans="1:3" x14ac:dyDescent="0.25">
      <c r="A162" s="16" t="s">
        <v>638</v>
      </c>
      <c r="B162" s="16" t="s">
        <v>638</v>
      </c>
      <c r="C162">
        <v>161</v>
      </c>
    </row>
    <row r="163" spans="1:3" x14ac:dyDescent="0.25">
      <c r="A163" s="16" t="s">
        <v>639</v>
      </c>
      <c r="B163" s="16" t="s">
        <v>639</v>
      </c>
      <c r="C163">
        <v>162</v>
      </c>
    </row>
    <row r="164" spans="1:3" x14ac:dyDescent="0.25">
      <c r="A164" s="16" t="s">
        <v>640</v>
      </c>
      <c r="B164" s="16" t="s">
        <v>640</v>
      </c>
      <c r="C164">
        <v>163</v>
      </c>
    </row>
    <row r="165" spans="1:3" x14ac:dyDescent="0.25">
      <c r="A165" s="16" t="s">
        <v>641</v>
      </c>
      <c r="B165" s="16" t="s">
        <v>641</v>
      </c>
      <c r="C165">
        <v>164</v>
      </c>
    </row>
    <row r="166" spans="1:3" x14ac:dyDescent="0.25">
      <c r="A166" s="16" t="s">
        <v>642</v>
      </c>
      <c r="B166" s="16" t="s">
        <v>642</v>
      </c>
      <c r="C166">
        <v>165</v>
      </c>
    </row>
    <row r="167" spans="1:3" x14ac:dyDescent="0.25">
      <c r="A167" s="16" t="s">
        <v>643</v>
      </c>
      <c r="B167" s="16" t="s">
        <v>643</v>
      </c>
      <c r="C167">
        <v>166</v>
      </c>
    </row>
    <row r="168" spans="1:3" x14ac:dyDescent="0.25">
      <c r="A168" s="16" t="s">
        <v>644</v>
      </c>
      <c r="B168" s="16" t="s">
        <v>644</v>
      </c>
      <c r="C168">
        <v>167</v>
      </c>
    </row>
    <row r="169" spans="1:3" x14ac:dyDescent="0.25">
      <c r="A169" s="16" t="s">
        <v>645</v>
      </c>
      <c r="B169" s="16" t="s">
        <v>645</v>
      </c>
      <c r="C169">
        <v>168</v>
      </c>
    </row>
    <row r="170" spans="1:3" x14ac:dyDescent="0.25">
      <c r="A170" s="16" t="s">
        <v>646</v>
      </c>
      <c r="B170" s="16" t="s">
        <v>646</v>
      </c>
      <c r="C170">
        <v>169</v>
      </c>
    </row>
    <row r="171" spans="1:3" x14ac:dyDescent="0.25">
      <c r="A171" s="16" t="s">
        <v>647</v>
      </c>
      <c r="B171" s="16" t="s">
        <v>647</v>
      </c>
      <c r="C171">
        <v>170</v>
      </c>
    </row>
    <row r="172" spans="1:3" x14ac:dyDescent="0.25">
      <c r="A172" s="16" t="s">
        <v>648</v>
      </c>
      <c r="B172" s="16" t="s">
        <v>648</v>
      </c>
      <c r="C172">
        <v>171</v>
      </c>
    </row>
    <row r="173" spans="1:3" x14ac:dyDescent="0.25">
      <c r="A173" s="16" t="s">
        <v>649</v>
      </c>
      <c r="B173" s="16" t="s">
        <v>649</v>
      </c>
      <c r="C173">
        <v>172</v>
      </c>
    </row>
    <row r="174" spans="1:3" x14ac:dyDescent="0.25">
      <c r="A174" s="16" t="s">
        <v>650</v>
      </c>
      <c r="B174" s="16" t="s">
        <v>650</v>
      </c>
      <c r="C174">
        <v>173</v>
      </c>
    </row>
    <row r="175" spans="1:3" x14ac:dyDescent="0.25">
      <c r="A175" s="16" t="s">
        <v>651</v>
      </c>
      <c r="B175" s="16" t="s">
        <v>651</v>
      </c>
      <c r="C175">
        <v>174</v>
      </c>
    </row>
    <row r="176" spans="1:3" x14ac:dyDescent="0.25">
      <c r="A176" s="16" t="s">
        <v>652</v>
      </c>
      <c r="B176" s="16" t="s">
        <v>652</v>
      </c>
      <c r="C176">
        <v>175</v>
      </c>
    </row>
    <row r="177" spans="1:3" x14ac:dyDescent="0.25">
      <c r="A177" s="16" t="s">
        <v>653</v>
      </c>
      <c r="B177" s="16" t="s">
        <v>653</v>
      </c>
      <c r="C177">
        <v>176</v>
      </c>
    </row>
    <row r="178" spans="1:3" x14ac:dyDescent="0.25">
      <c r="A178" s="16" t="s">
        <v>654</v>
      </c>
      <c r="B178" s="16" t="s">
        <v>654</v>
      </c>
      <c r="C178">
        <v>177</v>
      </c>
    </row>
    <row r="179" spans="1:3" x14ac:dyDescent="0.25">
      <c r="A179" s="16" t="s">
        <v>655</v>
      </c>
      <c r="B179" s="16" t="s">
        <v>655</v>
      </c>
      <c r="C179">
        <v>178</v>
      </c>
    </row>
    <row r="180" spans="1:3" x14ac:dyDescent="0.25">
      <c r="A180" s="16" t="s">
        <v>656</v>
      </c>
      <c r="B180" s="16" t="s">
        <v>656</v>
      </c>
      <c r="C180">
        <v>179</v>
      </c>
    </row>
    <row r="181" spans="1:3" x14ac:dyDescent="0.25">
      <c r="A181" s="16" t="s">
        <v>657</v>
      </c>
      <c r="B181" s="16" t="s">
        <v>657</v>
      </c>
      <c r="C181">
        <v>180</v>
      </c>
    </row>
    <row r="182" spans="1:3" x14ac:dyDescent="0.25">
      <c r="A182" s="16" t="s">
        <v>658</v>
      </c>
      <c r="B182" s="16" t="s">
        <v>658</v>
      </c>
      <c r="C182">
        <v>181</v>
      </c>
    </row>
    <row r="183" spans="1:3" x14ac:dyDescent="0.25">
      <c r="A183" s="16" t="s">
        <v>659</v>
      </c>
      <c r="B183" s="16" t="s">
        <v>659</v>
      </c>
      <c r="C183">
        <v>182</v>
      </c>
    </row>
    <row r="184" spans="1:3" x14ac:dyDescent="0.25">
      <c r="A184" s="16" t="s">
        <v>660</v>
      </c>
      <c r="B184" s="16" t="s">
        <v>660</v>
      </c>
      <c r="C184">
        <v>183</v>
      </c>
    </row>
    <row r="185" spans="1:3" x14ac:dyDescent="0.25">
      <c r="A185" s="16" t="s">
        <v>661</v>
      </c>
      <c r="B185" s="16" t="s">
        <v>661</v>
      </c>
      <c r="C185">
        <v>184</v>
      </c>
    </row>
    <row r="186" spans="1:3" x14ac:dyDescent="0.25">
      <c r="A186" s="16" t="s">
        <v>662</v>
      </c>
      <c r="B186" s="16" t="s">
        <v>662</v>
      </c>
      <c r="C186">
        <v>185</v>
      </c>
    </row>
    <row r="187" spans="1:3" x14ac:dyDescent="0.25">
      <c r="A187" s="16" t="s">
        <v>663</v>
      </c>
      <c r="B187" s="16" t="s">
        <v>663</v>
      </c>
      <c r="C187">
        <v>186</v>
      </c>
    </row>
    <row r="188" spans="1:3" x14ac:dyDescent="0.25">
      <c r="A188" s="16" t="s">
        <v>664</v>
      </c>
      <c r="B188" s="16" t="s">
        <v>664</v>
      </c>
      <c r="C188">
        <v>187</v>
      </c>
    </row>
    <row r="189" spans="1:3" x14ac:dyDescent="0.25">
      <c r="A189" s="16" t="s">
        <v>665</v>
      </c>
      <c r="B189" s="16" t="s">
        <v>665</v>
      </c>
      <c r="C189">
        <v>188</v>
      </c>
    </row>
    <row r="190" spans="1:3" x14ac:dyDescent="0.25">
      <c r="A190" s="16" t="s">
        <v>666</v>
      </c>
      <c r="B190" s="16" t="s">
        <v>666</v>
      </c>
      <c r="C190">
        <v>189</v>
      </c>
    </row>
    <row r="191" spans="1:3" x14ac:dyDescent="0.25">
      <c r="A191" s="16" t="s">
        <v>667</v>
      </c>
      <c r="B191" s="16" t="s">
        <v>667</v>
      </c>
      <c r="C191">
        <v>190</v>
      </c>
    </row>
    <row r="192" spans="1:3" x14ac:dyDescent="0.25">
      <c r="A192" s="16" t="s">
        <v>668</v>
      </c>
      <c r="B192" s="16" t="s">
        <v>668</v>
      </c>
      <c r="C192">
        <v>191</v>
      </c>
    </row>
    <row r="193" spans="1:3" x14ac:dyDescent="0.25">
      <c r="A193" s="16" t="s">
        <v>669</v>
      </c>
      <c r="B193" s="16" t="s">
        <v>669</v>
      </c>
      <c r="C193">
        <v>192</v>
      </c>
    </row>
    <row r="194" spans="1:3" x14ac:dyDescent="0.25">
      <c r="A194" s="16" t="s">
        <v>670</v>
      </c>
      <c r="B194" s="16" t="s">
        <v>670</v>
      </c>
      <c r="C194">
        <v>193</v>
      </c>
    </row>
    <row r="195" spans="1:3" x14ac:dyDescent="0.25">
      <c r="A195" s="16" t="s">
        <v>671</v>
      </c>
      <c r="B195" s="16" t="s">
        <v>671</v>
      </c>
      <c r="C195">
        <v>194</v>
      </c>
    </row>
    <row r="196" spans="1:3" x14ac:dyDescent="0.25">
      <c r="A196" s="16" t="s">
        <v>40</v>
      </c>
      <c r="B196" s="16" t="s">
        <v>40</v>
      </c>
      <c r="C196">
        <v>195</v>
      </c>
    </row>
    <row r="197" spans="1:3" x14ac:dyDescent="0.25">
      <c r="A197" s="16" t="s">
        <v>672</v>
      </c>
      <c r="B197" s="16" t="s">
        <v>672</v>
      </c>
      <c r="C197">
        <v>196</v>
      </c>
    </row>
    <row r="198" spans="1:3" x14ac:dyDescent="0.25">
      <c r="A198" s="16" t="s">
        <v>673</v>
      </c>
      <c r="B198" s="16" t="s">
        <v>21</v>
      </c>
      <c r="C198">
        <v>197</v>
      </c>
    </row>
    <row r="199" spans="1:3" x14ac:dyDescent="0.25">
      <c r="A199" s="16" t="s">
        <v>23</v>
      </c>
      <c r="B199" s="16" t="s">
        <v>674</v>
      </c>
      <c r="C199">
        <v>198</v>
      </c>
    </row>
    <row r="200" spans="1:3" x14ac:dyDescent="0.25">
      <c r="A200" s="16" t="s">
        <v>674</v>
      </c>
      <c r="B200" s="16" t="s">
        <v>674</v>
      </c>
      <c r="C200">
        <v>199</v>
      </c>
    </row>
    <row r="201" spans="1:3" x14ac:dyDescent="0.25">
      <c r="A201" s="16" t="s">
        <v>675</v>
      </c>
      <c r="B201" s="16" t="s">
        <v>675</v>
      </c>
      <c r="C201">
        <v>200</v>
      </c>
    </row>
    <row r="202" spans="1:3" x14ac:dyDescent="0.25">
      <c r="A202" s="16" t="s">
        <v>676</v>
      </c>
      <c r="B202" s="16" t="s">
        <v>677</v>
      </c>
      <c r="C202">
        <v>201</v>
      </c>
    </row>
    <row r="203" spans="1:3" x14ac:dyDescent="0.25">
      <c r="A203" s="16" t="s">
        <v>678</v>
      </c>
      <c r="B203" s="16" t="s">
        <v>678</v>
      </c>
      <c r="C203">
        <v>202</v>
      </c>
    </row>
    <row r="204" spans="1:3" x14ac:dyDescent="0.25">
      <c r="A204" s="16" t="s">
        <v>679</v>
      </c>
      <c r="B204" s="16" t="s">
        <v>679</v>
      </c>
      <c r="C204">
        <v>203</v>
      </c>
    </row>
    <row r="205" spans="1:3" x14ac:dyDescent="0.25">
      <c r="A205" s="16" t="s">
        <v>680</v>
      </c>
      <c r="B205" s="16" t="s">
        <v>680</v>
      </c>
      <c r="C205">
        <v>204</v>
      </c>
    </row>
    <row r="206" spans="1:3" x14ac:dyDescent="0.25">
      <c r="A206" s="16" t="s">
        <v>681</v>
      </c>
      <c r="B206" s="16" t="s">
        <v>681</v>
      </c>
      <c r="C206">
        <v>205</v>
      </c>
    </row>
    <row r="207" spans="1:3" x14ac:dyDescent="0.25">
      <c r="A207" s="16" t="s">
        <v>682</v>
      </c>
      <c r="B207" s="16" t="s">
        <v>682</v>
      </c>
      <c r="C207">
        <v>206</v>
      </c>
    </row>
    <row r="208" spans="1:3" x14ac:dyDescent="0.25">
      <c r="A208" s="16" t="s">
        <v>683</v>
      </c>
      <c r="B208" s="16" t="s">
        <v>683</v>
      </c>
      <c r="C208">
        <v>207</v>
      </c>
    </row>
    <row r="209" spans="1:3" x14ac:dyDescent="0.25">
      <c r="A209" s="16" t="s">
        <v>684</v>
      </c>
      <c r="B209" s="16" t="s">
        <v>684</v>
      </c>
      <c r="C209">
        <v>208</v>
      </c>
    </row>
    <row r="210" spans="1:3" x14ac:dyDescent="0.25">
      <c r="A210" s="16" t="s">
        <v>685</v>
      </c>
      <c r="B210" s="16" t="s">
        <v>685</v>
      </c>
      <c r="C210">
        <v>209</v>
      </c>
    </row>
    <row r="211" spans="1:3" x14ac:dyDescent="0.25">
      <c r="A211" s="16" t="s">
        <v>686</v>
      </c>
      <c r="B211" s="16" t="s">
        <v>686</v>
      </c>
      <c r="C211">
        <v>210</v>
      </c>
    </row>
    <row r="212" spans="1:3" x14ac:dyDescent="0.25">
      <c r="A212" s="16" t="s">
        <v>687</v>
      </c>
      <c r="B212" s="16" t="s">
        <v>687</v>
      </c>
      <c r="C212">
        <v>211</v>
      </c>
    </row>
    <row r="213" spans="1:3" x14ac:dyDescent="0.25">
      <c r="A213" s="16" t="s">
        <v>688</v>
      </c>
      <c r="B213" s="16" t="s">
        <v>688</v>
      </c>
      <c r="C213">
        <v>212</v>
      </c>
    </row>
    <row r="214" spans="1:3" x14ac:dyDescent="0.25">
      <c r="A214" s="16" t="s">
        <v>689</v>
      </c>
      <c r="B214" s="16" t="s">
        <v>689</v>
      </c>
      <c r="C214">
        <v>213</v>
      </c>
    </row>
    <row r="215" spans="1:3" x14ac:dyDescent="0.25">
      <c r="A215" s="16" t="s">
        <v>690</v>
      </c>
      <c r="B215" s="16" t="s">
        <v>690</v>
      </c>
      <c r="C215">
        <v>214</v>
      </c>
    </row>
    <row r="216" spans="1:3" x14ac:dyDescent="0.25">
      <c r="A216" s="16" t="s">
        <v>691</v>
      </c>
      <c r="B216" s="16" t="s">
        <v>691</v>
      </c>
      <c r="C216">
        <v>215</v>
      </c>
    </row>
    <row r="217" spans="1:3" x14ac:dyDescent="0.25">
      <c r="A217" s="16" t="s">
        <v>692</v>
      </c>
      <c r="B217" s="16" t="s">
        <v>692</v>
      </c>
      <c r="C217">
        <v>216</v>
      </c>
    </row>
    <row r="218" spans="1:3" x14ac:dyDescent="0.25">
      <c r="A218" s="16" t="s">
        <v>693</v>
      </c>
      <c r="B218" s="16" t="s">
        <v>693</v>
      </c>
      <c r="C218">
        <v>217</v>
      </c>
    </row>
    <row r="219" spans="1:3" x14ac:dyDescent="0.25">
      <c r="A219" s="16" t="s">
        <v>694</v>
      </c>
      <c r="B219" s="16" t="s">
        <v>694</v>
      </c>
      <c r="C219">
        <v>218</v>
      </c>
    </row>
    <row r="220" spans="1:3" x14ac:dyDescent="0.25">
      <c r="A220" s="16" t="s">
        <v>695</v>
      </c>
      <c r="B220" s="16" t="s">
        <v>695</v>
      </c>
      <c r="C220">
        <v>219</v>
      </c>
    </row>
    <row r="221" spans="1:3" x14ac:dyDescent="0.25">
      <c r="A221" s="16" t="s">
        <v>696</v>
      </c>
      <c r="B221" s="16" t="s">
        <v>696</v>
      </c>
      <c r="C221">
        <v>220</v>
      </c>
    </row>
    <row r="222" spans="1:3" x14ac:dyDescent="0.25">
      <c r="A222" s="16" t="s">
        <v>697</v>
      </c>
      <c r="B222" s="16" t="s">
        <v>697</v>
      </c>
      <c r="C222">
        <v>221</v>
      </c>
    </row>
    <row r="223" spans="1:3" x14ac:dyDescent="0.25">
      <c r="A223" s="16" t="s">
        <v>698</v>
      </c>
      <c r="B223" s="16" t="s">
        <v>698</v>
      </c>
      <c r="C223">
        <v>222</v>
      </c>
    </row>
    <row r="224" spans="1:3" x14ac:dyDescent="0.25">
      <c r="A224" s="16" t="s">
        <v>699</v>
      </c>
      <c r="B224" s="16" t="s">
        <v>699</v>
      </c>
      <c r="C224">
        <v>223</v>
      </c>
    </row>
    <row r="225" spans="1:3" x14ac:dyDescent="0.25">
      <c r="A225" s="16" t="s">
        <v>700</v>
      </c>
      <c r="B225" s="16" t="s">
        <v>700</v>
      </c>
      <c r="C225">
        <v>224</v>
      </c>
    </row>
    <row r="226" spans="1:3" x14ac:dyDescent="0.25">
      <c r="A226" s="16" t="s">
        <v>701</v>
      </c>
      <c r="B226" s="16" t="s">
        <v>701</v>
      </c>
      <c r="C226">
        <v>225</v>
      </c>
    </row>
    <row r="227" spans="1:3" x14ac:dyDescent="0.25">
      <c r="A227" s="16" t="s">
        <v>702</v>
      </c>
      <c r="B227" s="16" t="s">
        <v>702</v>
      </c>
      <c r="C227">
        <v>226</v>
      </c>
    </row>
    <row r="228" spans="1:3" x14ac:dyDescent="0.25">
      <c r="A228" s="16" t="s">
        <v>703</v>
      </c>
      <c r="B228" s="16" t="s">
        <v>703</v>
      </c>
      <c r="C228">
        <v>227</v>
      </c>
    </row>
    <row r="229" spans="1:3" x14ac:dyDescent="0.25">
      <c r="A229" s="16" t="s">
        <v>704</v>
      </c>
      <c r="B229" s="16" t="s">
        <v>704</v>
      </c>
      <c r="C229">
        <v>228</v>
      </c>
    </row>
    <row r="230" spans="1:3" x14ac:dyDescent="0.25">
      <c r="A230" s="16" t="s">
        <v>705</v>
      </c>
      <c r="B230" s="16" t="s">
        <v>705</v>
      </c>
      <c r="C230">
        <v>229</v>
      </c>
    </row>
    <row r="231" spans="1:3" x14ac:dyDescent="0.25">
      <c r="A231" s="16" t="s">
        <v>706</v>
      </c>
      <c r="B231" s="16" t="s">
        <v>706</v>
      </c>
      <c r="C231">
        <v>230</v>
      </c>
    </row>
    <row r="232" spans="1:3" x14ac:dyDescent="0.25">
      <c r="A232" s="16" t="s">
        <v>707</v>
      </c>
      <c r="B232" s="16" t="s">
        <v>707</v>
      </c>
      <c r="C232">
        <v>231</v>
      </c>
    </row>
    <row r="233" spans="1:3" x14ac:dyDescent="0.25">
      <c r="A233" s="16" t="s">
        <v>708</v>
      </c>
      <c r="B233" s="16" t="s">
        <v>708</v>
      </c>
      <c r="C233">
        <v>232</v>
      </c>
    </row>
    <row r="234" spans="1:3" x14ac:dyDescent="0.25">
      <c r="A234" s="16" t="s">
        <v>709</v>
      </c>
      <c r="B234" s="16" t="s">
        <v>709</v>
      </c>
      <c r="C234">
        <v>233</v>
      </c>
    </row>
    <row r="235" spans="1:3" x14ac:dyDescent="0.25">
      <c r="A235" s="16" t="s">
        <v>663</v>
      </c>
      <c r="B235" s="16" t="s">
        <v>663</v>
      </c>
      <c r="C235">
        <v>234</v>
      </c>
    </row>
    <row r="236" spans="1:3" x14ac:dyDescent="0.25">
      <c r="A236" s="16" t="s">
        <v>710</v>
      </c>
      <c r="B236" s="16" t="s">
        <v>710</v>
      </c>
      <c r="C236">
        <v>235</v>
      </c>
    </row>
    <row r="237" spans="1:3" x14ac:dyDescent="0.25">
      <c r="A237" s="16" t="s">
        <v>711</v>
      </c>
      <c r="B237" s="16" t="s">
        <v>711</v>
      </c>
      <c r="C237">
        <v>236</v>
      </c>
    </row>
    <row r="238" spans="1:3" x14ac:dyDescent="0.25">
      <c r="A238" s="16" t="s">
        <v>712</v>
      </c>
      <c r="B238" s="16" t="s">
        <v>712</v>
      </c>
      <c r="C238">
        <v>237</v>
      </c>
    </row>
    <row r="239" spans="1:3" x14ac:dyDescent="0.25">
      <c r="A239" s="16" t="s">
        <v>713</v>
      </c>
      <c r="B239" s="16" t="s">
        <v>713</v>
      </c>
      <c r="C239">
        <v>238</v>
      </c>
    </row>
    <row r="240" spans="1:3" x14ac:dyDescent="0.25">
      <c r="A240" s="16" t="s">
        <v>714</v>
      </c>
      <c r="B240" s="16" t="s">
        <v>714</v>
      </c>
      <c r="C240">
        <v>239</v>
      </c>
    </row>
    <row r="241" spans="1:3" x14ac:dyDescent="0.25">
      <c r="A241" s="16" t="s">
        <v>715</v>
      </c>
      <c r="B241" s="16" t="s">
        <v>715</v>
      </c>
      <c r="C241">
        <v>240</v>
      </c>
    </row>
    <row r="242" spans="1:3" x14ac:dyDescent="0.25">
      <c r="A242" s="16" t="s">
        <v>716</v>
      </c>
      <c r="B242" s="16" t="s">
        <v>716</v>
      </c>
      <c r="C242">
        <v>241</v>
      </c>
    </row>
    <row r="243" spans="1:3" x14ac:dyDescent="0.25">
      <c r="A243" s="16" t="s">
        <v>717</v>
      </c>
      <c r="B243" s="16" t="s">
        <v>717</v>
      </c>
      <c r="C243">
        <v>242</v>
      </c>
    </row>
    <row r="244" spans="1:3" x14ac:dyDescent="0.25">
      <c r="A244" s="16" t="s">
        <v>718</v>
      </c>
      <c r="B244" s="16" t="s">
        <v>718</v>
      </c>
      <c r="C244">
        <v>243</v>
      </c>
    </row>
    <row r="245" spans="1:3" x14ac:dyDescent="0.25">
      <c r="A245" s="16" t="s">
        <v>664</v>
      </c>
      <c r="B245" s="16" t="s">
        <v>664</v>
      </c>
      <c r="C245">
        <v>244</v>
      </c>
    </row>
    <row r="246" spans="1:3" x14ac:dyDescent="0.25">
      <c r="A246" s="16" t="s">
        <v>719</v>
      </c>
      <c r="B246" s="16" t="s">
        <v>719</v>
      </c>
      <c r="C246">
        <v>245</v>
      </c>
    </row>
    <row r="247" spans="1:3" x14ac:dyDescent="0.25">
      <c r="A247" s="16" t="s">
        <v>720</v>
      </c>
      <c r="B247" s="16" t="s">
        <v>720</v>
      </c>
      <c r="C247">
        <v>246</v>
      </c>
    </row>
    <row r="248" spans="1:3" x14ac:dyDescent="0.25">
      <c r="A248" s="16" t="s">
        <v>721</v>
      </c>
      <c r="B248" s="16" t="s">
        <v>721</v>
      </c>
      <c r="C248">
        <v>247</v>
      </c>
    </row>
    <row r="249" spans="1:3" x14ac:dyDescent="0.25">
      <c r="A249" s="16" t="s">
        <v>722</v>
      </c>
      <c r="B249" s="16" t="s">
        <v>722</v>
      </c>
      <c r="C249">
        <v>248</v>
      </c>
    </row>
    <row r="250" spans="1:3" x14ac:dyDescent="0.25">
      <c r="A250" s="16" t="s">
        <v>723</v>
      </c>
      <c r="B250" s="16" t="s">
        <v>723</v>
      </c>
      <c r="C250">
        <v>249</v>
      </c>
    </row>
    <row r="251" spans="1:3" x14ac:dyDescent="0.25">
      <c r="A251" s="16" t="s">
        <v>724</v>
      </c>
      <c r="B251" s="16" t="s">
        <v>724</v>
      </c>
      <c r="C251">
        <v>250</v>
      </c>
    </row>
    <row r="252" spans="1:3" x14ac:dyDescent="0.25">
      <c r="A252" s="16" t="s">
        <v>725</v>
      </c>
      <c r="B252" s="16" t="s">
        <v>725</v>
      </c>
      <c r="C252">
        <v>251</v>
      </c>
    </row>
    <row r="253" spans="1:3" x14ac:dyDescent="0.25">
      <c r="A253" s="16" t="s">
        <v>665</v>
      </c>
      <c r="B253" s="16" t="s">
        <v>665</v>
      </c>
      <c r="C253">
        <v>252</v>
      </c>
    </row>
    <row r="254" spans="1:3" x14ac:dyDescent="0.25">
      <c r="A254" s="16" t="s">
        <v>726</v>
      </c>
      <c r="B254" s="16" t="s">
        <v>726</v>
      </c>
      <c r="C254">
        <v>253</v>
      </c>
    </row>
    <row r="255" spans="1:3" x14ac:dyDescent="0.25">
      <c r="A255" s="16" t="s">
        <v>727</v>
      </c>
      <c r="B255" s="16" t="s">
        <v>727</v>
      </c>
      <c r="C255">
        <v>254</v>
      </c>
    </row>
    <row r="256" spans="1:3" x14ac:dyDescent="0.25">
      <c r="A256" s="16" t="s">
        <v>728</v>
      </c>
      <c r="B256" s="16" t="s">
        <v>728</v>
      </c>
      <c r="C256">
        <v>255</v>
      </c>
    </row>
    <row r="257" spans="1:3" x14ac:dyDescent="0.25">
      <c r="A257" s="16" t="s">
        <v>729</v>
      </c>
      <c r="B257" s="16" t="s">
        <v>729</v>
      </c>
      <c r="C257">
        <v>256</v>
      </c>
    </row>
    <row r="258" spans="1:3" x14ac:dyDescent="0.25">
      <c r="A258" s="16" t="s">
        <v>730</v>
      </c>
      <c r="B258" s="16" t="s">
        <v>730</v>
      </c>
      <c r="C258">
        <v>257</v>
      </c>
    </row>
    <row r="259" spans="1:3" x14ac:dyDescent="0.25">
      <c r="A259" s="16" t="s">
        <v>731</v>
      </c>
      <c r="B259" s="16" t="s">
        <v>731</v>
      </c>
      <c r="C259">
        <v>258</v>
      </c>
    </row>
    <row r="260" spans="1:3" x14ac:dyDescent="0.25">
      <c r="A260" s="16" t="s">
        <v>732</v>
      </c>
      <c r="B260" s="16" t="s">
        <v>732</v>
      </c>
      <c r="C260">
        <v>259</v>
      </c>
    </row>
    <row r="261" spans="1:3" x14ac:dyDescent="0.25">
      <c r="A261" s="16" t="s">
        <v>733</v>
      </c>
      <c r="B261" s="16" t="s">
        <v>733</v>
      </c>
      <c r="C261">
        <v>260</v>
      </c>
    </row>
    <row r="262" spans="1:3" x14ac:dyDescent="0.25">
      <c r="A262" s="16" t="s">
        <v>734</v>
      </c>
      <c r="B262" s="16" t="s">
        <v>734</v>
      </c>
      <c r="C262">
        <v>261</v>
      </c>
    </row>
    <row r="263" spans="1:3" x14ac:dyDescent="0.25">
      <c r="A263" s="16" t="s">
        <v>735</v>
      </c>
      <c r="B263" s="16" t="s">
        <v>735</v>
      </c>
      <c r="C263">
        <v>262</v>
      </c>
    </row>
    <row r="264" spans="1:3" x14ac:dyDescent="0.25">
      <c r="A264" s="16" t="s">
        <v>736</v>
      </c>
      <c r="B264" s="16" t="s">
        <v>736</v>
      </c>
      <c r="C264">
        <v>263</v>
      </c>
    </row>
    <row r="265" spans="1:3" x14ac:dyDescent="0.25">
      <c r="A265" s="16" t="s">
        <v>737</v>
      </c>
      <c r="B265" s="16" t="s">
        <v>737</v>
      </c>
      <c r="C265">
        <v>264</v>
      </c>
    </row>
    <row r="266" spans="1:3" x14ac:dyDescent="0.25">
      <c r="A266" s="16" t="s">
        <v>738</v>
      </c>
      <c r="B266" s="16" t="s">
        <v>738</v>
      </c>
      <c r="C266">
        <v>265</v>
      </c>
    </row>
    <row r="267" spans="1:3" x14ac:dyDescent="0.25">
      <c r="A267" s="16" t="s">
        <v>666</v>
      </c>
      <c r="B267" s="16" t="s">
        <v>666</v>
      </c>
      <c r="C267">
        <v>266</v>
      </c>
    </row>
    <row r="268" spans="1:3" x14ac:dyDescent="0.25">
      <c r="A268" s="16" t="s">
        <v>739</v>
      </c>
      <c r="B268" s="16" t="s">
        <v>739</v>
      </c>
      <c r="C268">
        <v>267</v>
      </c>
    </row>
    <row r="269" spans="1:3" x14ac:dyDescent="0.25">
      <c r="A269" s="16" t="s">
        <v>614</v>
      </c>
      <c r="B269" s="16" t="s">
        <v>614</v>
      </c>
      <c r="C269">
        <v>268</v>
      </c>
    </row>
    <row r="270" spans="1:3" x14ac:dyDescent="0.25">
      <c r="A270" s="16" t="s">
        <v>740</v>
      </c>
      <c r="B270" s="16" t="s">
        <v>740</v>
      </c>
      <c r="C270">
        <v>269</v>
      </c>
    </row>
    <row r="271" spans="1:3" x14ac:dyDescent="0.25">
      <c r="A271" s="16" t="s">
        <v>741</v>
      </c>
      <c r="B271" s="16" t="s">
        <v>741</v>
      </c>
      <c r="C271">
        <v>270</v>
      </c>
    </row>
    <row r="272" spans="1:3" x14ac:dyDescent="0.25">
      <c r="A272" s="16" t="s">
        <v>742</v>
      </c>
      <c r="B272" s="16" t="s">
        <v>742</v>
      </c>
      <c r="C272">
        <v>271</v>
      </c>
    </row>
    <row r="273" spans="1:3" x14ac:dyDescent="0.25">
      <c r="A273" s="16" t="s">
        <v>743</v>
      </c>
      <c r="B273" s="16" t="s">
        <v>743</v>
      </c>
      <c r="C273">
        <v>272</v>
      </c>
    </row>
    <row r="274" spans="1:3" x14ac:dyDescent="0.25">
      <c r="A274" s="16" t="s">
        <v>744</v>
      </c>
      <c r="B274" s="16" t="s">
        <v>744</v>
      </c>
      <c r="C274">
        <v>273</v>
      </c>
    </row>
    <row r="275" spans="1:3" x14ac:dyDescent="0.25">
      <c r="A275" s="16" t="s">
        <v>745</v>
      </c>
      <c r="B275" s="16" t="s">
        <v>745</v>
      </c>
      <c r="C275">
        <v>274</v>
      </c>
    </row>
    <row r="276" spans="1:3" x14ac:dyDescent="0.25">
      <c r="A276" s="16" t="s">
        <v>746</v>
      </c>
      <c r="B276" s="16" t="s">
        <v>746</v>
      </c>
      <c r="C276">
        <v>275</v>
      </c>
    </row>
    <row r="277" spans="1:3" x14ac:dyDescent="0.25">
      <c r="A277" s="16" t="s">
        <v>747</v>
      </c>
      <c r="B277" s="16" t="s">
        <v>747</v>
      </c>
      <c r="C277">
        <v>276</v>
      </c>
    </row>
    <row r="278" spans="1:3" x14ac:dyDescent="0.25">
      <c r="A278" s="16" t="s">
        <v>748</v>
      </c>
      <c r="B278" s="16" t="s">
        <v>748</v>
      </c>
      <c r="C278">
        <v>277</v>
      </c>
    </row>
    <row r="279" spans="1:3" x14ac:dyDescent="0.25">
      <c r="A279" s="16" t="s">
        <v>749</v>
      </c>
      <c r="B279" s="16" t="s">
        <v>749</v>
      </c>
      <c r="C279">
        <v>278</v>
      </c>
    </row>
    <row r="280" spans="1:3" x14ac:dyDescent="0.25">
      <c r="A280" s="16" t="s">
        <v>750</v>
      </c>
      <c r="B280" s="16" t="s">
        <v>750</v>
      </c>
      <c r="C280">
        <v>279</v>
      </c>
    </row>
    <row r="281" spans="1:3" x14ac:dyDescent="0.25">
      <c r="A281" s="16" t="s">
        <v>667</v>
      </c>
      <c r="B281" s="16" t="s">
        <v>667</v>
      </c>
      <c r="C281">
        <v>280</v>
      </c>
    </row>
    <row r="282" spans="1:3" x14ac:dyDescent="0.25">
      <c r="A282" s="16" t="s">
        <v>751</v>
      </c>
      <c r="B282" s="16" t="s">
        <v>751</v>
      </c>
      <c r="C282">
        <v>281</v>
      </c>
    </row>
    <row r="283" spans="1:3" x14ac:dyDescent="0.25">
      <c r="A283" s="16" t="s">
        <v>752</v>
      </c>
      <c r="B283" s="16" t="s">
        <v>752</v>
      </c>
      <c r="C283">
        <v>282</v>
      </c>
    </row>
    <row r="284" spans="1:3" x14ac:dyDescent="0.25">
      <c r="A284" s="16" t="s">
        <v>753</v>
      </c>
      <c r="B284" s="16" t="s">
        <v>753</v>
      </c>
      <c r="C284">
        <v>283</v>
      </c>
    </row>
    <row r="285" spans="1:3" x14ac:dyDescent="0.25">
      <c r="A285" s="16" t="s">
        <v>754</v>
      </c>
      <c r="B285" s="16" t="s">
        <v>754</v>
      </c>
      <c r="C285">
        <v>284</v>
      </c>
    </row>
    <row r="286" spans="1:3" x14ac:dyDescent="0.25">
      <c r="A286" s="16" t="s">
        <v>755</v>
      </c>
      <c r="B286" s="16" t="s">
        <v>755</v>
      </c>
      <c r="C286">
        <v>285</v>
      </c>
    </row>
    <row r="287" spans="1:3" x14ac:dyDescent="0.25">
      <c r="A287" s="16" t="s">
        <v>756</v>
      </c>
      <c r="B287" s="16" t="s">
        <v>756</v>
      </c>
      <c r="C287">
        <v>286</v>
      </c>
    </row>
    <row r="288" spans="1:3" x14ac:dyDescent="0.25">
      <c r="A288" s="16" t="s">
        <v>757</v>
      </c>
      <c r="B288" s="16" t="s">
        <v>757</v>
      </c>
      <c r="C288">
        <v>287</v>
      </c>
    </row>
    <row r="289" spans="1:3" x14ac:dyDescent="0.25">
      <c r="A289" s="16" t="s">
        <v>758</v>
      </c>
      <c r="B289" s="16" t="s">
        <v>758</v>
      </c>
      <c r="C289">
        <v>288</v>
      </c>
    </row>
    <row r="290" spans="1:3" x14ac:dyDescent="0.25">
      <c r="A290" s="16" t="s">
        <v>759</v>
      </c>
      <c r="B290" s="16" t="s">
        <v>759</v>
      </c>
      <c r="C290">
        <v>289</v>
      </c>
    </row>
    <row r="291" spans="1:3" x14ac:dyDescent="0.25">
      <c r="A291" s="16" t="s">
        <v>760</v>
      </c>
      <c r="B291" s="16" t="s">
        <v>760</v>
      </c>
      <c r="C291">
        <v>290</v>
      </c>
    </row>
    <row r="292" spans="1:3" x14ac:dyDescent="0.25">
      <c r="A292" s="16" t="s">
        <v>616</v>
      </c>
      <c r="B292" s="16" t="s">
        <v>616</v>
      </c>
      <c r="C292">
        <v>291</v>
      </c>
    </row>
    <row r="293" spans="1:3" x14ac:dyDescent="0.25">
      <c r="A293" s="16" t="s">
        <v>668</v>
      </c>
      <c r="B293" s="16" t="s">
        <v>668</v>
      </c>
      <c r="C293">
        <v>292</v>
      </c>
    </row>
    <row r="294" spans="1:3" x14ac:dyDescent="0.25">
      <c r="A294" s="16" t="s">
        <v>38</v>
      </c>
      <c r="B294" s="16" t="s">
        <v>38</v>
      </c>
      <c r="C294">
        <v>293</v>
      </c>
    </row>
    <row r="295" spans="1:3" x14ac:dyDescent="0.25">
      <c r="A295" s="16" t="s">
        <v>761</v>
      </c>
      <c r="B295" s="16" t="s">
        <v>761</v>
      </c>
      <c r="C295">
        <v>294</v>
      </c>
    </row>
    <row r="296" spans="1:3" x14ac:dyDescent="0.25">
      <c r="A296" s="16" t="s">
        <v>762</v>
      </c>
      <c r="B296" s="16" t="s">
        <v>762</v>
      </c>
      <c r="C296">
        <v>295</v>
      </c>
    </row>
    <row r="297" spans="1:3" x14ac:dyDescent="0.25">
      <c r="A297" s="16" t="s">
        <v>763</v>
      </c>
      <c r="B297" s="16" t="s">
        <v>763</v>
      </c>
      <c r="C297">
        <v>296</v>
      </c>
    </row>
    <row r="298" spans="1:3" x14ac:dyDescent="0.25">
      <c r="A298" s="16" t="s">
        <v>764</v>
      </c>
      <c r="B298" s="16" t="s">
        <v>764</v>
      </c>
      <c r="C298">
        <v>297</v>
      </c>
    </row>
    <row r="299" spans="1:3" x14ac:dyDescent="0.25">
      <c r="A299" s="16" t="s">
        <v>765</v>
      </c>
      <c r="B299" s="16" t="s">
        <v>765</v>
      </c>
      <c r="C299">
        <v>298</v>
      </c>
    </row>
    <row r="300" spans="1:3" x14ac:dyDescent="0.25">
      <c r="A300" s="16" t="s">
        <v>766</v>
      </c>
      <c r="B300" s="16" t="s">
        <v>766</v>
      </c>
      <c r="C300">
        <v>299</v>
      </c>
    </row>
    <row r="301" spans="1:3" x14ac:dyDescent="0.25">
      <c r="A301" s="16" t="s">
        <v>767</v>
      </c>
      <c r="B301" s="16" t="s">
        <v>767</v>
      </c>
      <c r="C301">
        <v>300</v>
      </c>
    </row>
    <row r="302" spans="1:3" x14ac:dyDescent="0.25">
      <c r="A302" s="16" t="s">
        <v>768</v>
      </c>
      <c r="B302" s="16" t="s">
        <v>768</v>
      </c>
      <c r="C302">
        <v>301</v>
      </c>
    </row>
    <row r="303" spans="1:3" x14ac:dyDescent="0.25">
      <c r="A303" s="16" t="s">
        <v>769</v>
      </c>
      <c r="B303" s="16" t="s">
        <v>769</v>
      </c>
      <c r="C303">
        <v>302</v>
      </c>
    </row>
    <row r="304" spans="1:3" x14ac:dyDescent="0.25">
      <c r="A304" s="16" t="s">
        <v>770</v>
      </c>
      <c r="B304" s="16" t="s">
        <v>770</v>
      </c>
      <c r="C304">
        <v>303</v>
      </c>
    </row>
    <row r="305" spans="1:3" x14ac:dyDescent="0.25">
      <c r="A305" s="16" t="s">
        <v>35</v>
      </c>
      <c r="B305" s="16" t="s">
        <v>35</v>
      </c>
      <c r="C305">
        <v>304</v>
      </c>
    </row>
    <row r="306" spans="1:3" x14ac:dyDescent="0.25">
      <c r="A306" s="16" t="s">
        <v>771</v>
      </c>
      <c r="B306" s="16" t="s">
        <v>35</v>
      </c>
      <c r="C306">
        <v>305</v>
      </c>
    </row>
    <row r="307" spans="1:3" x14ac:dyDescent="0.25">
      <c r="A307" s="16" t="s">
        <v>772</v>
      </c>
      <c r="B307" s="16" t="s">
        <v>772</v>
      </c>
      <c r="C307">
        <v>306</v>
      </c>
    </row>
    <row r="308" spans="1:3" x14ac:dyDescent="0.25">
      <c r="A308" s="16" t="s">
        <v>773</v>
      </c>
      <c r="B308" s="16" t="s">
        <v>773</v>
      </c>
      <c r="C308">
        <v>307</v>
      </c>
    </row>
    <row r="309" spans="1:3" x14ac:dyDescent="0.25">
      <c r="A309" s="16" t="s">
        <v>774</v>
      </c>
      <c r="B309" s="16" t="s">
        <v>774</v>
      </c>
      <c r="C309">
        <v>308</v>
      </c>
    </row>
    <row r="310" spans="1:3" x14ac:dyDescent="0.25">
      <c r="A310" s="16" t="s">
        <v>775</v>
      </c>
      <c r="B310" s="16" t="s">
        <v>775</v>
      </c>
      <c r="C310">
        <v>309</v>
      </c>
    </row>
    <row r="311" spans="1:3" x14ac:dyDescent="0.25">
      <c r="A311" s="16" t="s">
        <v>776</v>
      </c>
      <c r="B311" s="16" t="s">
        <v>776</v>
      </c>
      <c r="C311">
        <v>310</v>
      </c>
    </row>
    <row r="312" spans="1:3" x14ac:dyDescent="0.25">
      <c r="A312" s="16" t="s">
        <v>777</v>
      </c>
      <c r="B312" s="16" t="s">
        <v>777</v>
      </c>
      <c r="C312">
        <v>311</v>
      </c>
    </row>
    <row r="313" spans="1:3" x14ac:dyDescent="0.25">
      <c r="A313" s="16" t="s">
        <v>778</v>
      </c>
      <c r="B313" s="16" t="s">
        <v>778</v>
      </c>
      <c r="C313">
        <v>312</v>
      </c>
    </row>
    <row r="314" spans="1:3" x14ac:dyDescent="0.25">
      <c r="A314" s="16" t="s">
        <v>779</v>
      </c>
      <c r="B314" s="16" t="s">
        <v>779</v>
      </c>
      <c r="C314">
        <v>313</v>
      </c>
    </row>
    <row r="315" spans="1:3" x14ac:dyDescent="0.25">
      <c r="A315" s="16" t="s">
        <v>780</v>
      </c>
      <c r="B315" s="16" t="s">
        <v>780</v>
      </c>
      <c r="C315">
        <v>314</v>
      </c>
    </row>
    <row r="316" spans="1:3" x14ac:dyDescent="0.25">
      <c r="A316" s="16" t="s">
        <v>781</v>
      </c>
      <c r="B316" s="16" t="s">
        <v>781</v>
      </c>
      <c r="C316">
        <v>315</v>
      </c>
    </row>
    <row r="317" spans="1:3" x14ac:dyDescent="0.25">
      <c r="A317" s="16" t="s">
        <v>24</v>
      </c>
      <c r="B317" s="16" t="s">
        <v>24</v>
      </c>
      <c r="C317">
        <v>316</v>
      </c>
    </row>
    <row r="318" spans="1:3" x14ac:dyDescent="0.25">
      <c r="A318" s="16" t="s">
        <v>782</v>
      </c>
      <c r="B318" s="16" t="s">
        <v>782</v>
      </c>
      <c r="C318">
        <v>317</v>
      </c>
    </row>
    <row r="319" spans="1:3" x14ac:dyDescent="0.25">
      <c r="A319" s="16" t="s">
        <v>783</v>
      </c>
      <c r="B319" s="16" t="s">
        <v>783</v>
      </c>
      <c r="C319">
        <v>318</v>
      </c>
    </row>
    <row r="320" spans="1:3" x14ac:dyDescent="0.25">
      <c r="A320" s="16" t="s">
        <v>784</v>
      </c>
      <c r="B320" s="16" t="s">
        <v>784</v>
      </c>
      <c r="C320">
        <v>319</v>
      </c>
    </row>
    <row r="321" spans="1:3" x14ac:dyDescent="0.25">
      <c r="A321" s="16" t="s">
        <v>785</v>
      </c>
      <c r="B321" s="16" t="s">
        <v>785</v>
      </c>
      <c r="C321">
        <v>320</v>
      </c>
    </row>
    <row r="322" spans="1:3" x14ac:dyDescent="0.25">
      <c r="A322" s="16" t="s">
        <v>786</v>
      </c>
      <c r="B322" s="16" t="s">
        <v>786</v>
      </c>
      <c r="C322">
        <v>321</v>
      </c>
    </row>
    <row r="323" spans="1:3" x14ac:dyDescent="0.25">
      <c r="A323" s="16" t="s">
        <v>787</v>
      </c>
      <c r="B323" s="16" t="s">
        <v>787</v>
      </c>
      <c r="C323">
        <v>322</v>
      </c>
    </row>
    <row r="324" spans="1:3" x14ac:dyDescent="0.25">
      <c r="A324" s="16" t="s">
        <v>788</v>
      </c>
      <c r="B324" s="16" t="s">
        <v>788</v>
      </c>
      <c r="C324">
        <v>323</v>
      </c>
    </row>
    <row r="325" spans="1:3" x14ac:dyDescent="0.25">
      <c r="A325" s="16" t="s">
        <v>789</v>
      </c>
      <c r="B325" s="16" t="s">
        <v>789</v>
      </c>
      <c r="C325">
        <v>324</v>
      </c>
    </row>
    <row r="326" spans="1:3" x14ac:dyDescent="0.25">
      <c r="A326" s="16" t="s">
        <v>790</v>
      </c>
      <c r="B326" s="16" t="s">
        <v>790</v>
      </c>
      <c r="C326">
        <v>325</v>
      </c>
    </row>
    <row r="327" spans="1:3" x14ac:dyDescent="0.25">
      <c r="A327" s="16" t="s">
        <v>791</v>
      </c>
      <c r="B327" s="16" t="s">
        <v>791</v>
      </c>
      <c r="C327">
        <v>326</v>
      </c>
    </row>
    <row r="328" spans="1:3" x14ac:dyDescent="0.25">
      <c r="A328" s="16" t="s">
        <v>792</v>
      </c>
      <c r="B328" s="16" t="s">
        <v>792</v>
      </c>
      <c r="C328">
        <v>327</v>
      </c>
    </row>
    <row r="329" spans="1:3" x14ac:dyDescent="0.25">
      <c r="A329" s="16" t="s">
        <v>793</v>
      </c>
      <c r="B329" s="16" t="s">
        <v>793</v>
      </c>
      <c r="C329">
        <v>328</v>
      </c>
    </row>
    <row r="330" spans="1:3" x14ac:dyDescent="0.25">
      <c r="A330" s="16" t="s">
        <v>794</v>
      </c>
      <c r="B330" s="16" t="s">
        <v>794</v>
      </c>
      <c r="C330">
        <v>329</v>
      </c>
    </row>
    <row r="331" spans="1:3" x14ac:dyDescent="0.25">
      <c r="A331" s="16" t="s">
        <v>795</v>
      </c>
      <c r="B331" s="16" t="s">
        <v>795</v>
      </c>
      <c r="C331">
        <v>330</v>
      </c>
    </row>
    <row r="332" spans="1:3" x14ac:dyDescent="0.25">
      <c r="A332" s="16" t="s">
        <v>796</v>
      </c>
      <c r="B332" s="16" t="s">
        <v>796</v>
      </c>
      <c r="C332">
        <v>331</v>
      </c>
    </row>
    <row r="333" spans="1:3" x14ac:dyDescent="0.25">
      <c r="A333" s="16" t="s">
        <v>32</v>
      </c>
      <c r="B333" s="16" t="s">
        <v>32</v>
      </c>
      <c r="C333">
        <v>332</v>
      </c>
    </row>
    <row r="334" spans="1:3" x14ac:dyDescent="0.25">
      <c r="A334" s="16" t="s">
        <v>797</v>
      </c>
      <c r="B334" s="16" t="s">
        <v>797</v>
      </c>
      <c r="C334">
        <v>333</v>
      </c>
    </row>
    <row r="335" spans="1:3" x14ac:dyDescent="0.25">
      <c r="A335" s="16" t="s">
        <v>798</v>
      </c>
      <c r="B335" s="16" t="s">
        <v>798</v>
      </c>
      <c r="C335">
        <v>334</v>
      </c>
    </row>
    <row r="336" spans="1:3" x14ac:dyDescent="0.25">
      <c r="A336" s="16" t="s">
        <v>799</v>
      </c>
      <c r="B336" s="16" t="s">
        <v>799</v>
      </c>
      <c r="C336">
        <v>335</v>
      </c>
    </row>
    <row r="337" spans="1:3" x14ac:dyDescent="0.25">
      <c r="A337" s="16" t="s">
        <v>800</v>
      </c>
      <c r="B337" s="16" t="s">
        <v>800</v>
      </c>
      <c r="C337">
        <v>336</v>
      </c>
    </row>
    <row r="338" spans="1:3" x14ac:dyDescent="0.25">
      <c r="A338" s="16" t="s">
        <v>44</v>
      </c>
      <c r="B338" s="16" t="s">
        <v>44</v>
      </c>
      <c r="C338">
        <v>337</v>
      </c>
    </row>
    <row r="339" spans="1:3" x14ac:dyDescent="0.25">
      <c r="A339" s="16" t="s">
        <v>801</v>
      </c>
      <c r="B339" s="16" t="s">
        <v>801</v>
      </c>
      <c r="C339">
        <v>338</v>
      </c>
    </row>
    <row r="340" spans="1:3" x14ac:dyDescent="0.25">
      <c r="A340" s="16" t="s">
        <v>802</v>
      </c>
      <c r="B340" s="16" t="s">
        <v>802</v>
      </c>
      <c r="C340">
        <v>339</v>
      </c>
    </row>
    <row r="341" spans="1:3" x14ac:dyDescent="0.25">
      <c r="A341" s="16" t="s">
        <v>31</v>
      </c>
      <c r="B341" s="16" t="s">
        <v>31</v>
      </c>
      <c r="C341">
        <v>340</v>
      </c>
    </row>
    <row r="342" spans="1:3" x14ac:dyDescent="0.25">
      <c r="A342" s="16" t="s">
        <v>803</v>
      </c>
      <c r="B342" s="16" t="s">
        <v>803</v>
      </c>
      <c r="C342">
        <v>341</v>
      </c>
    </row>
    <row r="343" spans="1:3" x14ac:dyDescent="0.25">
      <c r="A343" s="16" t="s">
        <v>804</v>
      </c>
      <c r="B343" s="16" t="s">
        <v>805</v>
      </c>
      <c r="C343">
        <v>342</v>
      </c>
    </row>
    <row r="344" spans="1:3" x14ac:dyDescent="0.25">
      <c r="A344" s="16" t="s">
        <v>806</v>
      </c>
      <c r="B344" s="16" t="s">
        <v>806</v>
      </c>
      <c r="C344">
        <v>343</v>
      </c>
    </row>
    <row r="345" spans="1:3" x14ac:dyDescent="0.25">
      <c r="A345" s="16" t="s">
        <v>807</v>
      </c>
      <c r="B345" s="16" t="s">
        <v>807</v>
      </c>
      <c r="C345">
        <v>344</v>
      </c>
    </row>
    <row r="346" spans="1:3" x14ac:dyDescent="0.25">
      <c r="A346" s="16" t="s">
        <v>808</v>
      </c>
      <c r="B346" s="16" t="s">
        <v>808</v>
      </c>
      <c r="C346">
        <v>345</v>
      </c>
    </row>
    <row r="347" spans="1:3" x14ac:dyDescent="0.25">
      <c r="A347" s="16" t="s">
        <v>22</v>
      </c>
      <c r="B347" s="16" t="s">
        <v>22</v>
      </c>
      <c r="C347">
        <v>346</v>
      </c>
    </row>
    <row r="348" spans="1:3" x14ac:dyDescent="0.25">
      <c r="A348" s="16" t="s">
        <v>40</v>
      </c>
      <c r="B348" s="16" t="s">
        <v>40</v>
      </c>
      <c r="C348">
        <v>347</v>
      </c>
    </row>
    <row r="349" spans="1:3" x14ac:dyDescent="0.25">
      <c r="A349" s="16" t="s">
        <v>809</v>
      </c>
      <c r="B349" s="16" t="s">
        <v>40</v>
      </c>
      <c r="C349">
        <v>348</v>
      </c>
    </row>
    <row r="350" spans="1:3" x14ac:dyDescent="0.25">
      <c r="A350" s="16" t="s">
        <v>810</v>
      </c>
      <c r="B350" s="16" t="s">
        <v>40</v>
      </c>
      <c r="C350">
        <v>349</v>
      </c>
    </row>
    <row r="351" spans="1:3" x14ac:dyDescent="0.25">
      <c r="A351" s="16" t="s">
        <v>811</v>
      </c>
      <c r="B351" s="16" t="s">
        <v>811</v>
      </c>
      <c r="C351">
        <v>350</v>
      </c>
    </row>
    <row r="352" spans="1:3" x14ac:dyDescent="0.25">
      <c r="A352" s="16" t="s">
        <v>812</v>
      </c>
      <c r="B352" s="16" t="s">
        <v>812</v>
      </c>
      <c r="C352">
        <v>351</v>
      </c>
    </row>
    <row r="353" spans="1:3" x14ac:dyDescent="0.25">
      <c r="A353" s="16" t="s">
        <v>813</v>
      </c>
      <c r="B353" s="16" t="s">
        <v>813</v>
      </c>
      <c r="C353">
        <v>352</v>
      </c>
    </row>
    <row r="354" spans="1:3" x14ac:dyDescent="0.25">
      <c r="A354" s="16" t="s">
        <v>814</v>
      </c>
      <c r="B354" s="16" t="s">
        <v>814</v>
      </c>
      <c r="C354">
        <v>353</v>
      </c>
    </row>
    <row r="355" spans="1:3" x14ac:dyDescent="0.25">
      <c r="A355" s="16" t="s">
        <v>815</v>
      </c>
      <c r="B355" s="16" t="s">
        <v>815</v>
      </c>
      <c r="C355">
        <v>354</v>
      </c>
    </row>
    <row r="356" spans="1:3" x14ac:dyDescent="0.25">
      <c r="A356" s="16" t="s">
        <v>816</v>
      </c>
      <c r="B356" s="16" t="s">
        <v>816</v>
      </c>
      <c r="C356">
        <v>355</v>
      </c>
    </row>
    <row r="357" spans="1:3" x14ac:dyDescent="0.25">
      <c r="A357" s="16" t="s">
        <v>817</v>
      </c>
      <c r="B357" s="16" t="s">
        <v>817</v>
      </c>
      <c r="C357">
        <v>356</v>
      </c>
    </row>
    <row r="358" spans="1:3" x14ac:dyDescent="0.25">
      <c r="A358" s="16" t="s">
        <v>818</v>
      </c>
      <c r="B358" s="16" t="s">
        <v>818</v>
      </c>
      <c r="C358">
        <v>357</v>
      </c>
    </row>
    <row r="359" spans="1:3" x14ac:dyDescent="0.25">
      <c r="A359" s="16" t="s">
        <v>819</v>
      </c>
      <c r="B359" s="16" t="s">
        <v>820</v>
      </c>
      <c r="C359">
        <v>358</v>
      </c>
    </row>
    <row r="360" spans="1:3" x14ac:dyDescent="0.25">
      <c r="A360" s="16" t="s">
        <v>821</v>
      </c>
      <c r="B360" s="16" t="s">
        <v>821</v>
      </c>
      <c r="C360">
        <v>359</v>
      </c>
    </row>
    <row r="361" spans="1:3" x14ac:dyDescent="0.25">
      <c r="A361" s="16" t="s">
        <v>822</v>
      </c>
      <c r="B361" s="16" t="s">
        <v>822</v>
      </c>
      <c r="C361">
        <v>360</v>
      </c>
    </row>
    <row r="362" spans="1:3" x14ac:dyDescent="0.25">
      <c r="A362" s="16" t="s">
        <v>820</v>
      </c>
      <c r="B362" s="16" t="s">
        <v>820</v>
      </c>
      <c r="C362">
        <v>361</v>
      </c>
    </row>
    <row r="363" spans="1:3" x14ac:dyDescent="0.25">
      <c r="A363" s="16" t="s">
        <v>823</v>
      </c>
      <c r="B363" s="16" t="s">
        <v>823</v>
      </c>
      <c r="C363">
        <v>362</v>
      </c>
    </row>
    <row r="364" spans="1:3" x14ac:dyDescent="0.25">
      <c r="A364" s="16" t="s">
        <v>824</v>
      </c>
      <c r="B364" s="16" t="s">
        <v>824</v>
      </c>
      <c r="C364">
        <v>363</v>
      </c>
    </row>
    <row r="365" spans="1:3" x14ac:dyDescent="0.25">
      <c r="A365" s="16" t="s">
        <v>825</v>
      </c>
      <c r="B365" s="16" t="s">
        <v>825</v>
      </c>
      <c r="C365">
        <v>364</v>
      </c>
    </row>
    <row r="366" spans="1:3" x14ac:dyDescent="0.25">
      <c r="A366" s="16" t="s">
        <v>826</v>
      </c>
      <c r="B366" s="16" t="s">
        <v>826</v>
      </c>
      <c r="C366">
        <v>365</v>
      </c>
    </row>
    <row r="367" spans="1:3" x14ac:dyDescent="0.25">
      <c r="A367" s="16" t="s">
        <v>672</v>
      </c>
      <c r="B367" s="16" t="s">
        <v>672</v>
      </c>
      <c r="C367">
        <v>366</v>
      </c>
    </row>
    <row r="368" spans="1:3" x14ac:dyDescent="0.25">
      <c r="A368" s="16" t="s">
        <v>827</v>
      </c>
      <c r="B368" s="16" t="s">
        <v>827</v>
      </c>
      <c r="C368">
        <v>367</v>
      </c>
    </row>
    <row r="369" spans="1:3" x14ac:dyDescent="0.25">
      <c r="A369" s="16" t="s">
        <v>828</v>
      </c>
      <c r="B369" s="16" t="s">
        <v>828</v>
      </c>
      <c r="C369">
        <v>368</v>
      </c>
    </row>
    <row r="370" spans="1:3" x14ac:dyDescent="0.25">
      <c r="A370" s="16" t="s">
        <v>829</v>
      </c>
      <c r="B370" s="16" t="s">
        <v>829</v>
      </c>
      <c r="C370">
        <v>369</v>
      </c>
    </row>
    <row r="371" spans="1:3" x14ac:dyDescent="0.25">
      <c r="A371" s="16" t="s">
        <v>830</v>
      </c>
      <c r="B371" s="16" t="s">
        <v>831</v>
      </c>
      <c r="C371">
        <v>370</v>
      </c>
    </row>
    <row r="372" spans="1:3" x14ac:dyDescent="0.25">
      <c r="A372" s="16" t="s">
        <v>832</v>
      </c>
      <c r="B372" s="16" t="s">
        <v>832</v>
      </c>
      <c r="C372">
        <v>371</v>
      </c>
    </row>
    <row r="373" spans="1:3" x14ac:dyDescent="0.25">
      <c r="A373" s="16" t="s">
        <v>833</v>
      </c>
      <c r="B373" s="16" t="s">
        <v>833</v>
      </c>
      <c r="C373">
        <v>372</v>
      </c>
    </row>
    <row r="374" spans="1:3" x14ac:dyDescent="0.25">
      <c r="A374" s="16" t="s">
        <v>834</v>
      </c>
      <c r="B374" s="16" t="s">
        <v>834</v>
      </c>
      <c r="C374">
        <v>373</v>
      </c>
    </row>
    <row r="375" spans="1:3" x14ac:dyDescent="0.25">
      <c r="A375" s="16" t="s">
        <v>835</v>
      </c>
      <c r="B375" s="16" t="s">
        <v>836</v>
      </c>
      <c r="C375">
        <v>374</v>
      </c>
    </row>
    <row r="376" spans="1:3" x14ac:dyDescent="0.25">
      <c r="A376" s="16" t="s">
        <v>837</v>
      </c>
      <c r="B376" s="16" t="s">
        <v>589</v>
      </c>
      <c r="C376">
        <v>375</v>
      </c>
    </row>
    <row r="377" spans="1:3" x14ac:dyDescent="0.25">
      <c r="A377" s="16" t="s">
        <v>589</v>
      </c>
      <c r="B377" s="16" t="s">
        <v>589</v>
      </c>
      <c r="C377">
        <v>376</v>
      </c>
    </row>
    <row r="378" spans="1:3" x14ac:dyDescent="0.25">
      <c r="A378" s="16" t="s">
        <v>838</v>
      </c>
      <c r="B378" s="16" t="s">
        <v>838</v>
      </c>
      <c r="C378">
        <v>377</v>
      </c>
    </row>
    <row r="379" spans="1:3" x14ac:dyDescent="0.25">
      <c r="A379" s="16" t="s">
        <v>839</v>
      </c>
      <c r="B379" s="16" t="s">
        <v>839</v>
      </c>
      <c r="C379">
        <v>378</v>
      </c>
    </row>
    <row r="380" spans="1:3" x14ac:dyDescent="0.25">
      <c r="A380" s="16" t="s">
        <v>840</v>
      </c>
      <c r="B380" s="16" t="s">
        <v>840</v>
      </c>
      <c r="C380">
        <v>379</v>
      </c>
    </row>
    <row r="381" spans="1:3" x14ac:dyDescent="0.25">
      <c r="A381" s="16" t="s">
        <v>841</v>
      </c>
      <c r="B381" s="16" t="s">
        <v>841</v>
      </c>
      <c r="C381">
        <v>380</v>
      </c>
    </row>
    <row r="382" spans="1:3" x14ac:dyDescent="0.25">
      <c r="A382" s="16" t="s">
        <v>842</v>
      </c>
      <c r="B382" s="16" t="s">
        <v>842</v>
      </c>
      <c r="C382">
        <v>381</v>
      </c>
    </row>
    <row r="383" spans="1:3" x14ac:dyDescent="0.25">
      <c r="A383" s="16" t="s">
        <v>843</v>
      </c>
      <c r="B383" s="16" t="s">
        <v>843</v>
      </c>
      <c r="C383">
        <v>382</v>
      </c>
    </row>
    <row r="384" spans="1:3" x14ac:dyDescent="0.25">
      <c r="A384" s="16" t="s">
        <v>42</v>
      </c>
      <c r="B384" s="16" t="s">
        <v>42</v>
      </c>
      <c r="C384">
        <v>383</v>
      </c>
    </row>
    <row r="385" spans="1:3" x14ac:dyDescent="0.25">
      <c r="A385" s="16" t="s">
        <v>844</v>
      </c>
      <c r="B385" s="16" t="s">
        <v>844</v>
      </c>
      <c r="C385">
        <v>384</v>
      </c>
    </row>
    <row r="386" spans="1:3" x14ac:dyDescent="0.25">
      <c r="A386" s="16" t="s">
        <v>845</v>
      </c>
      <c r="B386" s="16" t="s">
        <v>845</v>
      </c>
      <c r="C386">
        <v>385</v>
      </c>
    </row>
    <row r="387" spans="1:3" x14ac:dyDescent="0.25">
      <c r="A387" s="16" t="s">
        <v>846</v>
      </c>
      <c r="B387" s="16" t="s">
        <v>846</v>
      </c>
      <c r="C387">
        <v>386</v>
      </c>
    </row>
    <row r="388" spans="1:3" x14ac:dyDescent="0.25">
      <c r="A388" s="16" t="s">
        <v>847</v>
      </c>
      <c r="B388" s="16" t="s">
        <v>847</v>
      </c>
      <c r="C388">
        <v>387</v>
      </c>
    </row>
    <row r="389" spans="1:3" x14ac:dyDescent="0.25">
      <c r="A389" s="16" t="s">
        <v>848</v>
      </c>
      <c r="B389" s="16" t="s">
        <v>848</v>
      </c>
      <c r="C389">
        <v>388</v>
      </c>
    </row>
    <row r="390" spans="1:3" x14ac:dyDescent="0.25">
      <c r="A390" s="16" t="s">
        <v>849</v>
      </c>
      <c r="B390" s="16" t="s">
        <v>849</v>
      </c>
      <c r="C390">
        <v>389</v>
      </c>
    </row>
    <row r="391" spans="1:3" x14ac:dyDescent="0.25">
      <c r="A391" s="16" t="s">
        <v>850</v>
      </c>
      <c r="B391" s="16" t="s">
        <v>751</v>
      </c>
      <c r="C391">
        <v>390</v>
      </c>
    </row>
    <row r="392" spans="1:3" x14ac:dyDescent="0.25">
      <c r="A392" s="16" t="s">
        <v>851</v>
      </c>
      <c r="B392" s="16" t="s">
        <v>852</v>
      </c>
      <c r="C392">
        <v>391</v>
      </c>
    </row>
    <row r="393" spans="1:3" x14ac:dyDescent="0.25">
      <c r="A393" s="16" t="s">
        <v>853</v>
      </c>
      <c r="B393" s="16" t="s">
        <v>854</v>
      </c>
      <c r="C393">
        <v>392</v>
      </c>
    </row>
    <row r="394" spans="1:3" x14ac:dyDescent="0.25">
      <c r="A394" s="16" t="s">
        <v>855</v>
      </c>
      <c r="B394" s="16" t="s">
        <v>856</v>
      </c>
      <c r="C394">
        <v>393</v>
      </c>
    </row>
    <row r="395" spans="1:3" x14ac:dyDescent="0.25">
      <c r="A395" s="16" t="s">
        <v>857</v>
      </c>
      <c r="B395" s="16" t="s">
        <v>858</v>
      </c>
      <c r="C395">
        <v>394</v>
      </c>
    </row>
    <row r="396" spans="1:3" x14ac:dyDescent="0.25">
      <c r="A396" s="16" t="s">
        <v>21</v>
      </c>
      <c r="B396" s="16" t="s">
        <v>21</v>
      </c>
      <c r="C396">
        <v>395</v>
      </c>
    </row>
    <row r="397" spans="1:3" x14ac:dyDescent="0.25">
      <c r="A397" s="16" t="s">
        <v>859</v>
      </c>
      <c r="B397" s="16" t="s">
        <v>859</v>
      </c>
      <c r="C397">
        <v>396</v>
      </c>
    </row>
    <row r="398" spans="1:3" x14ac:dyDescent="0.25">
      <c r="A398" s="16" t="s">
        <v>689</v>
      </c>
      <c r="B398" s="16" t="s">
        <v>689</v>
      </c>
      <c r="C398">
        <v>397</v>
      </c>
    </row>
    <row r="399" spans="1:3" x14ac:dyDescent="0.25">
      <c r="A399" s="16" t="s">
        <v>860</v>
      </c>
      <c r="B399" s="16" t="s">
        <v>860</v>
      </c>
      <c r="C399">
        <v>398</v>
      </c>
    </row>
    <row r="400" spans="1:3" x14ac:dyDescent="0.25">
      <c r="A400" s="16" t="s">
        <v>699</v>
      </c>
      <c r="B400" s="16" t="s">
        <v>699</v>
      </c>
      <c r="C400">
        <v>399</v>
      </c>
    </row>
    <row r="401" spans="1:3" x14ac:dyDescent="0.25">
      <c r="A401" s="16" t="s">
        <v>861</v>
      </c>
      <c r="B401" s="16" t="s">
        <v>861</v>
      </c>
      <c r="C401">
        <v>400</v>
      </c>
    </row>
    <row r="402" spans="1:3" x14ac:dyDescent="0.25">
      <c r="A402" s="16" t="s">
        <v>708</v>
      </c>
      <c r="B402" s="16" t="s">
        <v>708</v>
      </c>
      <c r="C402">
        <v>401</v>
      </c>
    </row>
    <row r="403" spans="1:3" x14ac:dyDescent="0.25">
      <c r="A403" s="16" t="s">
        <v>711</v>
      </c>
      <c r="B403" s="16" t="s">
        <v>711</v>
      </c>
      <c r="C403">
        <v>402</v>
      </c>
    </row>
    <row r="404" spans="1:3" x14ac:dyDescent="0.25">
      <c r="A404" s="16" t="s">
        <v>862</v>
      </c>
      <c r="B404" s="16" t="s">
        <v>862</v>
      </c>
      <c r="C404">
        <v>403</v>
      </c>
    </row>
    <row r="405" spans="1:3" x14ac:dyDescent="0.25">
      <c r="A405" s="16" t="s">
        <v>863</v>
      </c>
      <c r="B405" s="16" t="s">
        <v>863</v>
      </c>
      <c r="C405">
        <v>404</v>
      </c>
    </row>
    <row r="406" spans="1:3" x14ac:dyDescent="0.25">
      <c r="A406" s="16" t="s">
        <v>715</v>
      </c>
      <c r="B406" s="16" t="s">
        <v>715</v>
      </c>
      <c r="C406">
        <v>405</v>
      </c>
    </row>
    <row r="407" spans="1:3" x14ac:dyDescent="0.25">
      <c r="A407" s="16" t="s">
        <v>716</v>
      </c>
      <c r="B407" s="16" t="s">
        <v>716</v>
      </c>
      <c r="C407">
        <v>406</v>
      </c>
    </row>
    <row r="408" spans="1:3" x14ac:dyDescent="0.25">
      <c r="A408" s="16" t="s">
        <v>864</v>
      </c>
      <c r="B408" s="16" t="s">
        <v>864</v>
      </c>
      <c r="C408">
        <v>407</v>
      </c>
    </row>
    <row r="409" spans="1:3" x14ac:dyDescent="0.25">
      <c r="A409" s="16" t="s">
        <v>865</v>
      </c>
      <c r="B409" s="16" t="s">
        <v>865</v>
      </c>
      <c r="C409">
        <v>408</v>
      </c>
    </row>
    <row r="410" spans="1:3" x14ac:dyDescent="0.25">
      <c r="A410" s="16" t="s">
        <v>723</v>
      </c>
      <c r="B410" s="16" t="s">
        <v>723</v>
      </c>
      <c r="C410">
        <v>409</v>
      </c>
    </row>
    <row r="411" spans="1:3" x14ac:dyDescent="0.25">
      <c r="A411" s="16" t="s">
        <v>724</v>
      </c>
      <c r="B411" s="16" t="s">
        <v>724</v>
      </c>
      <c r="C411">
        <v>410</v>
      </c>
    </row>
    <row r="412" spans="1:3" x14ac:dyDescent="0.25">
      <c r="A412" s="16" t="s">
        <v>866</v>
      </c>
      <c r="B412" s="16" t="s">
        <v>866</v>
      </c>
      <c r="C412">
        <v>411</v>
      </c>
    </row>
    <row r="413" spans="1:3" x14ac:dyDescent="0.25">
      <c r="A413" s="16" t="s">
        <v>768</v>
      </c>
      <c r="B413" s="16" t="s">
        <v>768</v>
      </c>
      <c r="C413">
        <v>412</v>
      </c>
    </row>
    <row r="414" spans="1:3" x14ac:dyDescent="0.25">
      <c r="A414" s="16" t="s">
        <v>24</v>
      </c>
      <c r="B414" s="16" t="s">
        <v>24</v>
      </c>
      <c r="C414">
        <v>413</v>
      </c>
    </row>
    <row r="415" spans="1:3" x14ac:dyDescent="0.25">
      <c r="A415" s="16" t="s">
        <v>867</v>
      </c>
      <c r="B415" s="16" t="s">
        <v>867</v>
      </c>
      <c r="C415">
        <v>414</v>
      </c>
    </row>
    <row r="416" spans="1:3" x14ac:dyDescent="0.25">
      <c r="A416" s="16" t="s">
        <v>868</v>
      </c>
      <c r="B416" s="16" t="s">
        <v>868</v>
      </c>
      <c r="C416">
        <v>415</v>
      </c>
    </row>
    <row r="417" spans="1:3" x14ac:dyDescent="0.25">
      <c r="A417" s="16" t="s">
        <v>869</v>
      </c>
      <c r="B417" s="16" t="s">
        <v>869</v>
      </c>
      <c r="C417">
        <v>416</v>
      </c>
    </row>
    <row r="418" spans="1:3" x14ac:dyDescent="0.25">
      <c r="A418" s="16" t="s">
        <v>798</v>
      </c>
      <c r="B418" s="16" t="s">
        <v>798</v>
      </c>
      <c r="C418">
        <v>417</v>
      </c>
    </row>
    <row r="419" spans="1:3" x14ac:dyDescent="0.25">
      <c r="A419" s="16" t="s">
        <v>799</v>
      </c>
      <c r="B419" s="16" t="s">
        <v>799</v>
      </c>
      <c r="C419">
        <v>418</v>
      </c>
    </row>
    <row r="420" spans="1:3" x14ac:dyDescent="0.25">
      <c r="A420" s="16" t="s">
        <v>870</v>
      </c>
      <c r="B420" s="16" t="s">
        <v>870</v>
      </c>
      <c r="C420">
        <v>419</v>
      </c>
    </row>
    <row r="421" spans="1:3" x14ac:dyDescent="0.25">
      <c r="A421" s="16" t="s">
        <v>871</v>
      </c>
      <c r="B421" s="16" t="s">
        <v>871</v>
      </c>
      <c r="C421">
        <v>420</v>
      </c>
    </row>
    <row r="422" spans="1:3" x14ac:dyDescent="0.25">
      <c r="A422" s="16" t="s">
        <v>872</v>
      </c>
      <c r="B422" s="16" t="s">
        <v>872</v>
      </c>
      <c r="C422">
        <v>421</v>
      </c>
    </row>
    <row r="423" spans="1:3" x14ac:dyDescent="0.25">
      <c r="A423" s="16" t="s">
        <v>873</v>
      </c>
      <c r="B423" s="16" t="s">
        <v>873</v>
      </c>
      <c r="C423">
        <v>422</v>
      </c>
    </row>
    <row r="424" spans="1:3" x14ac:dyDescent="0.25">
      <c r="A424" s="16" t="s">
        <v>874</v>
      </c>
      <c r="B424" s="16" t="s">
        <v>874</v>
      </c>
      <c r="C424">
        <v>423</v>
      </c>
    </row>
    <row r="425" spans="1:3" x14ac:dyDescent="0.25">
      <c r="A425" s="16" t="s">
        <v>875</v>
      </c>
      <c r="B425" s="16" t="s">
        <v>875</v>
      </c>
      <c r="C425">
        <v>424</v>
      </c>
    </row>
    <row r="426" spans="1:3" x14ac:dyDescent="0.25">
      <c r="A426" s="16" t="s">
        <v>876</v>
      </c>
      <c r="B426" s="16" t="s">
        <v>876</v>
      </c>
      <c r="C426">
        <v>425</v>
      </c>
    </row>
    <row r="427" spans="1:3" x14ac:dyDescent="0.25">
      <c r="A427" s="16" t="s">
        <v>877</v>
      </c>
      <c r="B427" s="16" t="s">
        <v>877</v>
      </c>
      <c r="C427">
        <v>426</v>
      </c>
    </row>
    <row r="428" spans="1:3" x14ac:dyDescent="0.25">
      <c r="A428" s="16" t="s">
        <v>878</v>
      </c>
      <c r="B428" s="16" t="s">
        <v>878</v>
      </c>
      <c r="C428">
        <v>427</v>
      </c>
    </row>
    <row r="429" spans="1:3" x14ac:dyDescent="0.25">
      <c r="A429" s="16" t="s">
        <v>879</v>
      </c>
      <c r="B429" s="16" t="s">
        <v>879</v>
      </c>
      <c r="C429">
        <v>428</v>
      </c>
    </row>
    <row r="430" spans="1:3" x14ac:dyDescent="0.25">
      <c r="A430" s="16" t="s">
        <v>880</v>
      </c>
      <c r="B430" s="16" t="s">
        <v>880</v>
      </c>
      <c r="C430">
        <v>429</v>
      </c>
    </row>
    <row r="431" spans="1:3" x14ac:dyDescent="0.25">
      <c r="A431" s="16" t="s">
        <v>881</v>
      </c>
      <c r="B431" s="16" t="s">
        <v>881</v>
      </c>
      <c r="C431">
        <v>430</v>
      </c>
    </row>
    <row r="432" spans="1:3" x14ac:dyDescent="0.25">
      <c r="A432" s="16" t="s">
        <v>882</v>
      </c>
      <c r="B432" s="16" t="s">
        <v>882</v>
      </c>
      <c r="C432">
        <v>431</v>
      </c>
    </row>
    <row r="433" spans="1:3" x14ac:dyDescent="0.25">
      <c r="A433" s="21">
        <v>1</v>
      </c>
      <c r="B433" s="22">
        <v>1</v>
      </c>
      <c r="C433">
        <v>432</v>
      </c>
    </row>
    <row r="434" spans="1:3" x14ac:dyDescent="0.25">
      <c r="A434" s="21">
        <v>2</v>
      </c>
      <c r="B434" s="21">
        <v>2</v>
      </c>
      <c r="C434">
        <v>433</v>
      </c>
    </row>
    <row r="435" spans="1:3" x14ac:dyDescent="0.25">
      <c r="A435" s="21">
        <v>3</v>
      </c>
      <c r="B435" s="21">
        <v>3</v>
      </c>
      <c r="C435">
        <v>434</v>
      </c>
    </row>
    <row r="436" spans="1:3" x14ac:dyDescent="0.25">
      <c r="A436" s="21">
        <v>50</v>
      </c>
      <c r="B436" s="21">
        <v>50</v>
      </c>
      <c r="C436">
        <v>435</v>
      </c>
    </row>
    <row r="437" spans="1:3" x14ac:dyDescent="0.25">
      <c r="A437" s="21">
        <v>55</v>
      </c>
      <c r="B437" s="21">
        <v>55</v>
      </c>
      <c r="C437">
        <v>436</v>
      </c>
    </row>
    <row r="438" spans="1:3" x14ac:dyDescent="0.25">
      <c r="A438" s="21">
        <v>60</v>
      </c>
      <c r="B438" s="21">
        <v>60</v>
      </c>
      <c r="C438">
        <v>437</v>
      </c>
    </row>
    <row r="439" spans="1:3" x14ac:dyDescent="0.25">
      <c r="A439" s="16" t="s">
        <v>883</v>
      </c>
      <c r="B439" s="16" t="s">
        <v>883</v>
      </c>
      <c r="C439">
        <v>438</v>
      </c>
    </row>
    <row r="440" spans="1:3" x14ac:dyDescent="0.25">
      <c r="A440" s="16" t="s">
        <v>884</v>
      </c>
      <c r="B440" s="16" t="s">
        <v>884</v>
      </c>
      <c r="C440">
        <v>439</v>
      </c>
    </row>
    <row r="441" spans="1:3" x14ac:dyDescent="0.25">
      <c r="A441" s="16" t="s">
        <v>885</v>
      </c>
      <c r="B441" s="16" t="s">
        <v>885</v>
      </c>
      <c r="C441">
        <v>440</v>
      </c>
    </row>
    <row r="442" spans="1:3" x14ac:dyDescent="0.25">
      <c r="A442" s="16" t="s">
        <v>886</v>
      </c>
      <c r="B442" s="16" t="s">
        <v>886</v>
      </c>
      <c r="C442">
        <v>441</v>
      </c>
    </row>
    <row r="443" spans="1:3" x14ac:dyDescent="0.25">
      <c r="A443" s="16" t="s">
        <v>887</v>
      </c>
      <c r="B443" s="16" t="s">
        <v>887</v>
      </c>
      <c r="C443">
        <v>442</v>
      </c>
    </row>
    <row r="444" spans="1:3" x14ac:dyDescent="0.25">
      <c r="A444" s="16" t="s">
        <v>888</v>
      </c>
      <c r="B444" s="16" t="s">
        <v>888</v>
      </c>
      <c r="C444">
        <v>443</v>
      </c>
    </row>
    <row r="445" spans="1:3" x14ac:dyDescent="0.25">
      <c r="A445" s="16" t="s">
        <v>889</v>
      </c>
      <c r="B445" s="16" t="s">
        <v>889</v>
      </c>
      <c r="C445">
        <v>444</v>
      </c>
    </row>
    <row r="446" spans="1:3" x14ac:dyDescent="0.25">
      <c r="A446" s="16" t="s">
        <v>890</v>
      </c>
      <c r="B446" s="16" t="s">
        <v>890</v>
      </c>
      <c r="C446">
        <v>445</v>
      </c>
    </row>
    <row r="447" spans="1:3" x14ac:dyDescent="0.25">
      <c r="A447" s="16" t="s">
        <v>891</v>
      </c>
      <c r="B447" s="16" t="s">
        <v>891</v>
      </c>
      <c r="C447">
        <v>446</v>
      </c>
    </row>
    <row r="448" spans="1:3" x14ac:dyDescent="0.25">
      <c r="A448" s="16" t="s">
        <v>892</v>
      </c>
      <c r="B448" s="16" t="s">
        <v>892</v>
      </c>
      <c r="C448">
        <v>447</v>
      </c>
    </row>
    <row r="449" spans="1:3" x14ac:dyDescent="0.25">
      <c r="A449" s="16" t="s">
        <v>893</v>
      </c>
      <c r="B449" s="16" t="s">
        <v>893</v>
      </c>
      <c r="C449">
        <v>448</v>
      </c>
    </row>
    <row r="450" spans="1:3" x14ac:dyDescent="0.25">
      <c r="A450" s="16" t="s">
        <v>894</v>
      </c>
      <c r="B450" s="16" t="s">
        <v>894</v>
      </c>
      <c r="C450">
        <v>449</v>
      </c>
    </row>
    <row r="451" spans="1:3" x14ac:dyDescent="0.25">
      <c r="A451" s="16" t="s">
        <v>895</v>
      </c>
      <c r="B451" s="16" t="s">
        <v>895</v>
      </c>
      <c r="C451">
        <v>450</v>
      </c>
    </row>
    <row r="452" spans="1:3" x14ac:dyDescent="0.25">
      <c r="A452" s="16" t="s">
        <v>896</v>
      </c>
      <c r="B452" s="16" t="s">
        <v>896</v>
      </c>
      <c r="C452">
        <v>451</v>
      </c>
    </row>
    <row r="453" spans="1:3" x14ac:dyDescent="0.25">
      <c r="A453" s="16" t="s">
        <v>897</v>
      </c>
      <c r="B453" s="16" t="s">
        <v>897</v>
      </c>
      <c r="C453">
        <v>452</v>
      </c>
    </row>
    <row r="454" spans="1:3" x14ac:dyDescent="0.25">
      <c r="A454" s="16" t="s">
        <v>898</v>
      </c>
      <c r="B454" s="16" t="s">
        <v>898</v>
      </c>
      <c r="C454">
        <v>453</v>
      </c>
    </row>
    <row r="455" spans="1:3" x14ac:dyDescent="0.25">
      <c r="A455" s="16" t="s">
        <v>899</v>
      </c>
      <c r="B455" s="16" t="s">
        <v>899</v>
      </c>
      <c r="C455">
        <v>454</v>
      </c>
    </row>
    <row r="456" spans="1:3" x14ac:dyDescent="0.25">
      <c r="A456" s="16" t="s">
        <v>900</v>
      </c>
      <c r="B456" s="16" t="s">
        <v>900</v>
      </c>
      <c r="C456">
        <v>455</v>
      </c>
    </row>
    <row r="457" spans="1:3" x14ac:dyDescent="0.25">
      <c r="A457" s="16" t="s">
        <v>901</v>
      </c>
      <c r="B457" s="16" t="s">
        <v>901</v>
      </c>
      <c r="C457">
        <v>456</v>
      </c>
    </row>
    <row r="458" spans="1:3" x14ac:dyDescent="0.25">
      <c r="A458" s="16" t="s">
        <v>902</v>
      </c>
      <c r="B458" s="16" t="s">
        <v>902</v>
      </c>
      <c r="C458">
        <v>457</v>
      </c>
    </row>
    <row r="459" spans="1:3" x14ac:dyDescent="0.25">
      <c r="A459" s="16" t="s">
        <v>903</v>
      </c>
      <c r="B459" s="16" t="s">
        <v>903</v>
      </c>
      <c r="C459">
        <v>458</v>
      </c>
    </row>
    <row r="460" spans="1:3" x14ac:dyDescent="0.25">
      <c r="A460" s="16" t="s">
        <v>21</v>
      </c>
      <c r="B460" s="16" t="s">
        <v>21</v>
      </c>
      <c r="C460">
        <v>459</v>
      </c>
    </row>
    <row r="461" spans="1:3" x14ac:dyDescent="0.25">
      <c r="A461" s="16" t="s">
        <v>23</v>
      </c>
      <c r="B461" s="16" t="s">
        <v>23</v>
      </c>
      <c r="C461">
        <v>460</v>
      </c>
    </row>
    <row r="462" spans="1:3" x14ac:dyDescent="0.25">
      <c r="A462" s="16" t="s">
        <v>23</v>
      </c>
      <c r="B462" s="16" t="s">
        <v>23</v>
      </c>
      <c r="C462">
        <v>461</v>
      </c>
    </row>
    <row r="463" spans="1:3" x14ac:dyDescent="0.25">
      <c r="A463" s="16" t="s">
        <v>26</v>
      </c>
      <c r="B463" s="16" t="s">
        <v>26</v>
      </c>
      <c r="C463">
        <v>462</v>
      </c>
    </row>
    <row r="464" spans="1:3" x14ac:dyDescent="0.25">
      <c r="A464" s="16" t="s">
        <v>29</v>
      </c>
      <c r="B464" s="16" t="s">
        <v>29</v>
      </c>
      <c r="C464">
        <v>463</v>
      </c>
    </row>
    <row r="465" spans="1:3" x14ac:dyDescent="0.25">
      <c r="A465" s="16" t="s">
        <v>34</v>
      </c>
      <c r="B465" s="16" t="s">
        <v>34</v>
      </c>
      <c r="C465">
        <v>464</v>
      </c>
    </row>
    <row r="466" spans="1:3" x14ac:dyDescent="0.25">
      <c r="A466" s="16" t="s">
        <v>25</v>
      </c>
      <c r="B466" s="16" t="s">
        <v>25</v>
      </c>
      <c r="C466">
        <v>465</v>
      </c>
    </row>
    <row r="467" spans="1:3" x14ac:dyDescent="0.25">
      <c r="A467" s="16" t="s">
        <v>39</v>
      </c>
      <c r="B467" s="16" t="s">
        <v>39</v>
      </c>
      <c r="C467">
        <v>466</v>
      </c>
    </row>
    <row r="468" spans="1:3" x14ac:dyDescent="0.25">
      <c r="A468" s="16" t="s">
        <v>43</v>
      </c>
      <c r="B468" s="16" t="s">
        <v>43</v>
      </c>
      <c r="C468">
        <v>467</v>
      </c>
    </row>
    <row r="469" spans="1:3" x14ac:dyDescent="0.25">
      <c r="A469" s="16" t="s">
        <v>27</v>
      </c>
      <c r="B469" s="16" t="s">
        <v>27</v>
      </c>
      <c r="C469">
        <v>468</v>
      </c>
    </row>
    <row r="470" spans="1:3" x14ac:dyDescent="0.25">
      <c r="A470" s="16" t="s">
        <v>46</v>
      </c>
      <c r="B470" s="16" t="s">
        <v>46</v>
      </c>
      <c r="C470">
        <v>469</v>
      </c>
    </row>
    <row r="471" spans="1:3" x14ac:dyDescent="0.25">
      <c r="A471" s="16" t="s">
        <v>38</v>
      </c>
      <c r="B471" s="16" t="s">
        <v>38</v>
      </c>
      <c r="C471">
        <v>470</v>
      </c>
    </row>
    <row r="472" spans="1:3" x14ac:dyDescent="0.25">
      <c r="A472" s="16" t="s">
        <v>35</v>
      </c>
      <c r="B472" s="16" t="s">
        <v>35</v>
      </c>
      <c r="C472">
        <v>471</v>
      </c>
    </row>
    <row r="473" spans="1:3" x14ac:dyDescent="0.25">
      <c r="A473" s="16" t="s">
        <v>24</v>
      </c>
      <c r="B473" s="16" t="s">
        <v>24</v>
      </c>
      <c r="C473">
        <v>472</v>
      </c>
    </row>
    <row r="474" spans="1:3" x14ac:dyDescent="0.25">
      <c r="A474" s="16" t="s">
        <v>32</v>
      </c>
      <c r="B474" s="16" t="s">
        <v>32</v>
      </c>
      <c r="C474">
        <v>473</v>
      </c>
    </row>
    <row r="475" spans="1:3" x14ac:dyDescent="0.25">
      <c r="A475" s="16" t="s">
        <v>44</v>
      </c>
      <c r="B475" s="16" t="s">
        <v>44</v>
      </c>
      <c r="C475">
        <v>474</v>
      </c>
    </row>
    <row r="476" spans="1:3" x14ac:dyDescent="0.25">
      <c r="A476" s="16" t="s">
        <v>30</v>
      </c>
      <c r="B476" s="16" t="s">
        <v>30</v>
      </c>
      <c r="C476">
        <v>475</v>
      </c>
    </row>
    <row r="477" spans="1:3" x14ac:dyDescent="0.25">
      <c r="A477" s="16" t="s">
        <v>31</v>
      </c>
      <c r="B477" s="16" t="s">
        <v>31</v>
      </c>
      <c r="C477">
        <v>476</v>
      </c>
    </row>
    <row r="478" spans="1:3" x14ac:dyDescent="0.25">
      <c r="A478" s="16" t="s">
        <v>22</v>
      </c>
      <c r="B478" s="16" t="s">
        <v>22</v>
      </c>
      <c r="C478">
        <v>477</v>
      </c>
    </row>
    <row r="479" spans="1:3" x14ac:dyDescent="0.25">
      <c r="A479" s="16" t="s">
        <v>40</v>
      </c>
      <c r="B479" s="16" t="s">
        <v>40</v>
      </c>
      <c r="C479">
        <v>478</v>
      </c>
    </row>
    <row r="480" spans="1:3" x14ac:dyDescent="0.25">
      <c r="A480" s="16" t="s">
        <v>36</v>
      </c>
      <c r="B480" s="16" t="s">
        <v>36</v>
      </c>
      <c r="C480">
        <v>479</v>
      </c>
    </row>
    <row r="481" spans="1:3" x14ac:dyDescent="0.25">
      <c r="A481" s="16" t="s">
        <v>28</v>
      </c>
      <c r="B481" s="16" t="s">
        <v>28</v>
      </c>
      <c r="C481">
        <v>480</v>
      </c>
    </row>
    <row r="482" spans="1:3" x14ac:dyDescent="0.25">
      <c r="A482" s="16" t="s">
        <v>41</v>
      </c>
      <c r="B482" s="16" t="s">
        <v>41</v>
      </c>
      <c r="C482">
        <v>481</v>
      </c>
    </row>
    <row r="483" spans="1:3" x14ac:dyDescent="0.25">
      <c r="A483" s="16" t="s">
        <v>45</v>
      </c>
      <c r="B483" s="16" t="s">
        <v>45</v>
      </c>
      <c r="C483">
        <v>482</v>
      </c>
    </row>
    <row r="484" spans="1:3" x14ac:dyDescent="0.25">
      <c r="A484" s="16" t="s">
        <v>48</v>
      </c>
      <c r="B484" s="16" t="s">
        <v>48</v>
      </c>
      <c r="C484">
        <v>483</v>
      </c>
    </row>
    <row r="485" spans="1:3" x14ac:dyDescent="0.25">
      <c r="A485" s="16" t="s">
        <v>47</v>
      </c>
      <c r="B485" s="16" t="s">
        <v>47</v>
      </c>
      <c r="C485">
        <v>484</v>
      </c>
    </row>
    <row r="486" spans="1:3" x14ac:dyDescent="0.25">
      <c r="A486" s="16" t="s">
        <v>33</v>
      </c>
      <c r="B486" s="16" t="s">
        <v>33</v>
      </c>
      <c r="C486">
        <v>485</v>
      </c>
    </row>
    <row r="487" spans="1:3" x14ac:dyDescent="0.25">
      <c r="A487" s="16" t="s">
        <v>42</v>
      </c>
      <c r="B487" s="16" t="s">
        <v>42</v>
      </c>
      <c r="C487">
        <v>486</v>
      </c>
    </row>
    <row r="488" spans="1:3" x14ac:dyDescent="0.25">
      <c r="A488" s="16" t="s">
        <v>37</v>
      </c>
      <c r="B488" s="16" t="s">
        <v>37</v>
      </c>
      <c r="C488">
        <v>487</v>
      </c>
    </row>
    <row r="489" spans="1:3" x14ac:dyDescent="0.25">
      <c r="A489" t="s">
        <v>1301</v>
      </c>
      <c r="B489" t="s">
        <v>1301</v>
      </c>
      <c r="C489">
        <v>488</v>
      </c>
    </row>
    <row r="490" spans="1:3" x14ac:dyDescent="0.25">
      <c r="A490" t="s">
        <v>1302</v>
      </c>
      <c r="B490" t="s">
        <v>1302</v>
      </c>
      <c r="C490">
        <v>489</v>
      </c>
    </row>
    <row r="491" spans="1:3" x14ac:dyDescent="0.25">
      <c r="A491" t="s">
        <v>1303</v>
      </c>
      <c r="B491" t="s">
        <v>1303</v>
      </c>
      <c r="C491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18</v>
      </c>
    </row>
    <row r="2" spans="1:1" x14ac:dyDescent="0.25">
      <c r="A2" t="str" cm="1">
        <f t="array" ref="A2">_xlfn._xlws.SORT(_xlfn.UNIQUE(_xlfn._xlws.FILTER(osszefuzott!J2:J9244, osszefuzott!J2:J9244&lt;&gt;0)))</f>
        <v>Stiefel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2024-10-02T22:28:56Z</dcterms:modified>
  <cp:category/>
  <cp:contentStatus/>
</cp:coreProperties>
</file>